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6" i="9" l="1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<sst xmlns="http://schemas.openxmlformats.org/spreadsheetml/2006/main" count="195" uniqueCount="89">
  <si>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</si>
  <si>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</si>
  <si>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</si>
  <si>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</si>
  <si>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</si>
  <si>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</si>
  <si>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</si>
  <si>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</si>
  <si>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</si>
  <si>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</si>
  <si>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</si>
  <si>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</si>
  <si>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</si>
  <si>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</si>
  <si>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</si>
  <si>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</si>
  <si>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</si>
  <si>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 datą zakończenia dostawy od: 01.10.2024 do: 31.10.2024</t>
  </si>
  <si>
    <t>Zestawienie dokumentów zakupu</t>
  </si>
  <si>
    <t>Nr dok. Pierwotnego</t>
  </si>
  <si>
    <t>Jednostka: PS13</t>
  </si>
  <si>
    <t/>
  </si>
  <si>
    <t>FV/006171/2024/10/3</t>
  </si>
  <si>
    <t>08.10.2024</t>
  </si>
  <si>
    <t>01.10.2024</t>
  </si>
  <si>
    <t>FV/1303/10/2024</t>
  </si>
  <si>
    <t>04.10.2024</t>
  </si>
  <si>
    <t>PSD/1001/10/2024</t>
  </si>
  <si>
    <t>0483/M/24</t>
  </si>
  <si>
    <t>15.10.2024</t>
  </si>
  <si>
    <t>11.10.2024</t>
  </si>
  <si>
    <t>501040666/8/W/2024</t>
  </si>
  <si>
    <t>22.10.2024</t>
  </si>
  <si>
    <t>02.10.2024</t>
  </si>
  <si>
    <t>FV/9228/2024</t>
  </si>
  <si>
    <t>2626/2024/FMK</t>
  </si>
  <si>
    <t>29.10.2024</t>
  </si>
  <si>
    <t>2630/2024/FMK</t>
  </si>
  <si>
    <t>FV/9623/2024</t>
  </si>
  <si>
    <t>25.10.2024</t>
  </si>
  <si>
    <t>0517/M/24</t>
  </si>
  <si>
    <t>05.11.2024</t>
  </si>
  <si>
    <t>30.10.2024</t>
  </si>
  <si>
    <t>07/017832/2024</t>
  </si>
  <si>
    <t>12.11.2024</t>
  </si>
  <si>
    <t>31.10.2024</t>
  </si>
  <si>
    <t>4232072/17/2024/F</t>
  </si>
  <si>
    <t>501040666/9/W/2024</t>
  </si>
  <si>
    <t>07.11.2024</t>
  </si>
  <si>
    <t>6195/2024</t>
  </si>
  <si>
    <t>06.11.2024</t>
  </si>
  <si>
    <t>021393000008302</t>
  </si>
  <si>
    <t>19.11.2024</t>
  </si>
  <si>
    <t>Justus - JUSTUS C.M.A. SPÓŁKA Z OGRANICZONĄ ODPOWIEDZIALNOŚCIĄ</t>
  </si>
  <si>
    <t>ARUTECH - AURATECH Wojciech Smelcerz</t>
  </si>
  <si>
    <t>ENVELO - POCZTA POLSKA USŁUGI CYFROWE SPÓŁKA Z OGRANICZONĄ ODPOWIEDZIALNOŚCIĄ</t>
  </si>
  <si>
    <t>Metal-Max - "METAL-MAX" SPÓŁKA CYWILNA ANNA KANIOWSKA, CEZARY RAJFURA</t>
  </si>
  <si>
    <t>ENERGA - ENERGA - OBRÓT SPÓŁKA AKCYJNA</t>
  </si>
  <si>
    <t>BEST PARTNER - BEST PARTNER ANDRZEJ KISIEL</t>
  </si>
  <si>
    <t>Mrówka - QUEST SC SPÓŁKA Z OGRANICZONĄ ODPOWIEDZIALNOŚCIĄ</t>
  </si>
  <si>
    <t>WODOCIĄGI - "WODOCIĄGI KIELECKIE" SPÓŁKA Z OGRANICZONĄ ODPOWIEDZIALNOŚCIĄ</t>
  </si>
  <si>
    <t>PGNiG - PGNIG OBRÓT DETALICZNY SPÓŁKA Z OGRANICZONĄ ODPOWIEDZIALNOŚCIĄ</t>
  </si>
  <si>
    <t>MPEC - MIEJSKIE PRZEDSIĘBIORSTWO ENERGETYKI CIEPLNEJ SPÓŁKA Z OGRANICZONĄ ODPOWIEDZIALNOŚCIĄ</t>
  </si>
  <si>
    <t>PGE DYSTRYBUCJA - PGE DYSTRYBUCJA SPÓŁKA AKCYJNA</t>
  </si>
  <si>
    <t>F-ra nrFV/006171/2024/10/3 opłata za monitoring</t>
  </si>
  <si>
    <t>Faktura VAT zakupu</t>
  </si>
  <si>
    <t>badanie urządzeń</t>
  </si>
  <si>
    <t>neoznaczki</t>
  </si>
  <si>
    <t>F-ra nr 0483/M/24art. przemysłowe</t>
  </si>
  <si>
    <t>energia elektryczna</t>
  </si>
  <si>
    <t>śr czystości</t>
  </si>
  <si>
    <t>do prac remontowych</t>
  </si>
  <si>
    <t>materiały biurowe</t>
  </si>
  <si>
    <t>08.11.2024</t>
  </si>
  <si>
    <t>F-ra nr 0517/M/24 art. przemysłowe (świetlówka)</t>
  </si>
  <si>
    <t>13.11.2024</t>
  </si>
  <si>
    <t>F-ra nr 07/015764/2024 woda i ścieki</t>
  </si>
  <si>
    <t>14.11.2024</t>
  </si>
  <si>
    <t>opłata za gaz</t>
  </si>
  <si>
    <t>ogrzewanie</t>
  </si>
  <si>
    <t>20.11.2024</t>
  </si>
  <si>
    <t>dystrybucja</t>
  </si>
  <si>
    <t>neoznaczeki</t>
  </si>
  <si>
    <t>art. przemysłowe</t>
  </si>
  <si>
    <t>Energia elektryczna</t>
  </si>
  <si>
    <t>Materiały biurowe</t>
  </si>
  <si>
    <t>woda</t>
  </si>
  <si>
    <t>gaz</t>
  </si>
  <si>
    <t>dystrybucja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</si>
</sst>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workbookViewId="0">
      <selection activeCell="P29" sqref="P29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13" t="s">
        <v>16</v>
      </c>
      <c r="K2" s="13" t="s">
        <v>16</v>
      </c>
      <c r="L2" s="13" t="s">
        <v>16</v>
      </c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12" ht="21" customHeight="1" x14ac:dyDescent="0.25">
      <c r="A4" s="78" t="s">
        <v>18</v>
      </c>
      <c r="B4" s="78"/>
      <c r="C4" s="78"/>
      <c r="D4" s="78"/>
      <c r="E4" s="78"/>
      <c r="F4" s="78"/>
      <c r="G4" s="78"/>
      <c r="H4" s="78"/>
      <c r="I4" s="78"/>
    </row>
    <row r="5" spans="1:12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2" ht="15" customHeight="1" x14ac:dyDescent="0.25">
      <c r="A6" s="76" t="s">
        <v>17</v>
      </c>
      <c r="B6" s="76"/>
      <c r="C6" s="76"/>
      <c r="D6" s="76"/>
      <c r="E6" s="76"/>
      <c r="F6" s="76"/>
      <c r="G6" s="76"/>
      <c r="H6" s="76"/>
      <c r="I6" s="76"/>
    </row>
    <row r="7" spans="1:12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12" hidden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12" hidden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12" hidden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5"/>
    </row>
    <row r="11" spans="1:12" ht="15" customHeight="1" x14ac:dyDescent="0.25"/>
    <row r="12" spans="1:12" ht="12.75" hidden="1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12" ht="15" customHeight="1" x14ac:dyDescent="0.25">
      <c r="A13" s="62" t="s">
        <v>0</v>
      </c>
      <c r="B13" s="65" t="s">
        <v>1</v>
      </c>
      <c r="C13" s="66"/>
      <c r="D13" s="15" t="s">
        <v>19</v>
      </c>
      <c r="E13" s="67" t="s">
        <v>12</v>
      </c>
      <c r="F13" s="10" t="s">
        <v>5</v>
      </c>
      <c r="G13" s="62" t="s">
        <v>8</v>
      </c>
      <c r="H13" s="62" t="s">
        <v>9</v>
      </c>
      <c r="I13" s="62" t="s">
        <v>10</v>
      </c>
    </row>
    <row r="14" spans="1:12" ht="15" customHeight="1" x14ac:dyDescent="0.25">
      <c r="A14" s="63"/>
      <c r="B14" s="70" t="s">
        <v>3</v>
      </c>
      <c r="C14" s="71"/>
      <c r="D14" s="72"/>
      <c r="E14" s="68"/>
      <c r="F14" s="11" t="s">
        <v>6</v>
      </c>
      <c r="G14" s="63"/>
      <c r="H14" s="63"/>
      <c r="I14" s="63"/>
    </row>
    <row r="15" spans="1:12" ht="15" customHeight="1" x14ac:dyDescent="0.25">
      <c r="A15" s="64"/>
      <c r="B15" s="73" t="s">
        <v>2</v>
      </c>
      <c r="C15" s="74"/>
      <c r="D15" s="8" t="s">
        <v>4</v>
      </c>
      <c r="E15" s="69"/>
      <c r="F15" s="12" t="s">
        <v>7</v>
      </c>
      <c r="G15" s="63"/>
      <c r="H15" s="63"/>
      <c r="I15" s="63"/>
    </row>
    <row r="16" spans="1:12" ht="12.75" hidden="1" customHeight="1" x14ac:dyDescent="0.25">
      <c r="A16" s="1"/>
      <c r="B16" s="9" t="s">
        <v>0</v>
      </c>
      <c r="C16" s="73" t="s">
        <v>15</v>
      </c>
      <c r="D16" s="74"/>
      <c r="E16" s="74"/>
      <c r="F16" s="74"/>
      <c r="G16" s="64"/>
      <c r="H16" s="64"/>
      <c r="I16" s="64"/>
    </row>
    <row r="17" spans="1:12" ht="15" customHeight="1" x14ac:dyDescent="0.25">
      <c r="A17" s="59" t="s">
        <v>20</v>
      </c>
      <c r="B17" s="60"/>
      <c r="C17" s="60"/>
      <c r="D17" s="60"/>
      <c r="E17" s="60"/>
      <c r="F17" s="61"/>
      <c r="G17" s="17">
        <v>12138.5</v>
      </c>
      <c r="H17" s="17">
        <v>2659.08</v>
      </c>
      <c r="I17" s="17">
        <v>14797.58</v>
      </c>
    </row>
    <row r="18" spans="1:12" ht="4.5" hidden="1" customHeight="1" x14ac:dyDescent="0.25">
      <c r="A18" s="34">
        <v>0</v>
      </c>
      <c r="B18" s="37"/>
      <c r="C18" s="38"/>
      <c r="D18" s="14"/>
      <c r="E18" s="39"/>
      <c r="F18" s="3"/>
      <c r="G18" s="42">
        <v>0</v>
      </c>
      <c r="H18" s="45">
        <v>0</v>
      </c>
      <c r="I18" s="48">
        <v>0</v>
      </c>
      <c r="J18" s="18">
        <v>0</v>
      </c>
      <c r="K18" s="6" t="str">
        <f>IF(OR(J18=0,J18=1),"",1)</f>
        <v/>
      </c>
      <c r="L18" s="16">
        <f>IF(B18="",1,"")</f>
        <v>1</v>
      </c>
    </row>
    <row r="19" spans="1:12" ht="4.5" hidden="1" customHeight="1" x14ac:dyDescent="0.25">
      <c r="A19" s="35"/>
      <c r="B19" s="51"/>
      <c r="C19" s="52"/>
      <c r="D19" s="53"/>
      <c r="E19" s="40"/>
      <c r="F19" s="4"/>
      <c r="G19" s="43"/>
      <c r="H19" s="46"/>
      <c r="I19" s="49"/>
      <c r="J19" s="18">
        <v>0</v>
      </c>
      <c r="K19" s="6" t="str">
        <f>IF(OR(J19=0,J19=1),"",1)</f>
        <v/>
      </c>
      <c r="L19" s="16">
        <f>IF(AND(F19="",G19=""),1,"")</f>
        <v>1</v>
      </c>
    </row>
    <row r="20" spans="1:12" ht="4.5" hidden="1" customHeight="1" x14ac:dyDescent="0.25">
      <c r="A20" s="36"/>
      <c r="B20" s="54"/>
      <c r="C20" s="55"/>
      <c r="D20" s="2"/>
      <c r="E20" s="41"/>
      <c r="F20" s="5"/>
      <c r="G20" s="44"/>
      <c r="H20" s="47"/>
      <c r="I20" s="50"/>
      <c r="J20" s="18">
        <v>0</v>
      </c>
      <c r="K20" s="6" t="str">
        <f>IF(OR(J20=0,J20=1),"",1)</f>
        <v/>
      </c>
      <c r="L20" s="16">
        <f>IF(AND(F20="",G20=""),1,"")</f>
        <v>1</v>
      </c>
    </row>
    <row r="21" spans="1:12" ht="12.75" hidden="1" customHeight="1" x14ac:dyDescent="0.25">
      <c r="A21" s="7"/>
      <c r="B21" s="19">
        <v>0</v>
      </c>
      <c r="C21" s="56"/>
      <c r="D21" s="57"/>
      <c r="E21" s="57"/>
      <c r="F21" s="58"/>
      <c r="G21" s="20">
        <v>12138.5</v>
      </c>
      <c r="H21" s="21">
        <v>2659.08</v>
      </c>
      <c r="I21" s="20">
        <v>14797.58</v>
      </c>
      <c r="J21" s="18">
        <v>0</v>
      </c>
      <c r="K21" s="16">
        <f>IF(J21=0,1,"")</f>
        <v>1</v>
      </c>
      <c r="L21" s="6" t="str">
        <f>IF(AND(F21="",G21=""),1,"")</f>
        <v/>
      </c>
    </row>
    <row r="22" spans="1:12" ht="12.75" hidden="1" customHeight="1" x14ac:dyDescent="0.25">
      <c r="A22" s="59" t="s">
        <v>21</v>
      </c>
      <c r="B22" s="60"/>
      <c r="C22" s="60"/>
      <c r="D22" s="60"/>
      <c r="E22" s="60"/>
      <c r="F22" s="61"/>
      <c r="G22" s="17">
        <v>50</v>
      </c>
      <c r="H22" s="17">
        <v>11.5</v>
      </c>
      <c r="I22" s="17">
        <v>61.5</v>
      </c>
      <c r="J22" s="6"/>
      <c r="K22" s="6"/>
      <c r="L22" s="6"/>
    </row>
    <row r="23" spans="1:12" ht="15" customHeight="1" x14ac:dyDescent="0.25">
      <c r="A23" s="34">
        <v>1</v>
      </c>
      <c r="B23" s="37" t="s">
        <v>22</v>
      </c>
      <c r="C23" s="38"/>
      <c r="D23" s="14" t="s">
        <v>21</v>
      </c>
      <c r="E23" s="39" t="s">
        <v>23</v>
      </c>
      <c r="F23" s="3" t="s">
        <v>24</v>
      </c>
      <c r="G23" s="42">
        <v>50</v>
      </c>
      <c r="H23" s="45">
        <v>11.5</v>
      </c>
      <c r="I23" s="48">
        <v>61.5</v>
      </c>
      <c r="J23" s="18">
        <v>0</v>
      </c>
      <c r="K23" s="6" t="str">
        <f>IF(OR(J23=0,J23=1),"",1)</f>
        <v/>
      </c>
      <c r="L23" s="6" t="str">
        <f>IF(B23="",1,"")</f>
        <v/>
      </c>
    </row>
    <row r="24" spans="1:12" ht="15" customHeight="1" x14ac:dyDescent="0.25">
      <c r="A24" s="35"/>
      <c r="B24" s="51" t="s">
        <v>53</v>
      </c>
      <c r="C24" s="52"/>
      <c r="D24" s="53"/>
      <c r="E24" s="40"/>
      <c r="F24" s="4" t="s">
        <v>24</v>
      </c>
      <c r="G24" s="43"/>
      <c r="H24" s="46"/>
      <c r="I24" s="49"/>
      <c r="J24" s="18">
        <v>0</v>
      </c>
      <c r="K24" s="6" t="str">
        <f>IF(OR(J24=0,J24=1),"",1)</f>
        <v/>
      </c>
      <c r="L24" s="6" t="str">
        <f>IF(AND(F24="",G24=""),1,"")</f>
        <v/>
      </c>
    </row>
    <row r="25" spans="1:12" ht="25.5" customHeight="1" x14ac:dyDescent="0.25">
      <c r="A25" s="36"/>
      <c r="B25" s="54" t="s">
        <v>64</v>
      </c>
      <c r="C25" s="55"/>
      <c r="D25" s="2" t="s">
        <v>65</v>
      </c>
      <c r="E25" s="41"/>
      <c r="F25" s="5" t="s">
        <v>32</v>
      </c>
      <c r="G25" s="44"/>
      <c r="H25" s="47"/>
      <c r="I25" s="50"/>
      <c r="J25" s="18">
        <v>0</v>
      </c>
      <c r="K25" s="6" t="str">
        <f>IF(OR(J25=0,J25=1),"",1)</f>
        <v/>
      </c>
      <c r="L25" s="6" t="str">
        <f>IF(AND(F25="",G25=""),1,"")</f>
        <v/>
      </c>
    </row>
    <row r="26" spans="1:12" ht="12.75" hidden="1" customHeight="1" x14ac:dyDescent="0.25">
      <c r="A26" s="7"/>
      <c r="B26" s="19">
        <v>0</v>
      </c>
      <c r="C26" s="56" t="s">
        <v>64</v>
      </c>
      <c r="D26" s="57"/>
      <c r="E26" s="57"/>
      <c r="F26" s="58"/>
      <c r="G26" s="20">
        <v>50</v>
      </c>
      <c r="H26" s="21">
        <v>11.5</v>
      </c>
      <c r="I26" s="20">
        <v>61.5</v>
      </c>
      <c r="J26" s="18">
        <v>0</v>
      </c>
      <c r="K26" s="16">
        <f>IF(J26=0,1,"")</f>
        <v>1</v>
      </c>
      <c r="L26" s="6" t="str">
        <f>IF(AND(F26="",G26=""),1,"")</f>
        <v/>
      </c>
    </row>
    <row r="27" spans="1:12" ht="12.75" hidden="1" customHeight="1" x14ac:dyDescent="0.25">
      <c r="A27" s="59" t="s">
        <v>21</v>
      </c>
      <c r="B27" s="60"/>
      <c r="C27" s="60"/>
      <c r="D27" s="60"/>
      <c r="E27" s="60"/>
      <c r="F27" s="61"/>
      <c r="G27" s="17">
        <v>400</v>
      </c>
      <c r="H27" s="17">
        <v>92</v>
      </c>
      <c r="I27" s="17">
        <v>492</v>
      </c>
      <c r="J27" s="6"/>
      <c r="K27" s="6"/>
      <c r="L27" s="6"/>
    </row>
    <row r="28" spans="1:12" ht="15" customHeight="1" x14ac:dyDescent="0.25">
      <c r="A28" s="34">
        <v>2</v>
      </c>
      <c r="B28" s="37" t="s">
        <v>25</v>
      </c>
      <c r="C28" s="38"/>
      <c r="D28" s="14" t="s">
        <v>21</v>
      </c>
      <c r="E28" s="39" t="s">
        <v>23</v>
      </c>
      <c r="F28" s="3" t="s">
        <v>26</v>
      </c>
      <c r="G28" s="42">
        <v>400</v>
      </c>
      <c r="H28" s="45">
        <v>92</v>
      </c>
      <c r="I28" s="48">
        <v>492</v>
      </c>
      <c r="J28" s="18">
        <v>0</v>
      </c>
      <c r="K28" s="6" t="str">
        <f>IF(OR(J28=0,J28=1),"",1)</f>
        <v/>
      </c>
      <c r="L28" s="6" t="str">
        <f>IF(B28="",1,"")</f>
        <v/>
      </c>
    </row>
    <row r="29" spans="1:12" ht="15" customHeight="1" x14ac:dyDescent="0.25">
      <c r="A29" s="35"/>
      <c r="B29" s="51" t="s">
        <v>54</v>
      </c>
      <c r="C29" s="52"/>
      <c r="D29" s="53"/>
      <c r="E29" s="40"/>
      <c r="F29" s="4" t="s">
        <v>26</v>
      </c>
      <c r="G29" s="43"/>
      <c r="H29" s="46"/>
      <c r="I29" s="49"/>
      <c r="J29" s="18">
        <v>0</v>
      </c>
      <c r="K29" s="6" t="str">
        <f>IF(OR(J29=0,J29=1),"",1)</f>
        <v/>
      </c>
      <c r="L29" s="6" t="str">
        <f>IF(AND(F29="",G29=""),1,"")</f>
        <v/>
      </c>
    </row>
    <row r="30" spans="1:12" ht="15" customHeight="1" x14ac:dyDescent="0.25">
      <c r="A30" s="36"/>
      <c r="B30" s="54" t="s">
        <v>66</v>
      </c>
      <c r="C30" s="55"/>
      <c r="D30" s="2" t="s">
        <v>65</v>
      </c>
      <c r="E30" s="41"/>
      <c r="F30" s="5" t="s">
        <v>39</v>
      </c>
      <c r="G30" s="44"/>
      <c r="H30" s="47"/>
      <c r="I30" s="50"/>
      <c r="J30" s="18">
        <v>0</v>
      </c>
      <c r="K30" s="6" t="str">
        <f>IF(OR(J30=0,J30=1),"",1)</f>
        <v/>
      </c>
      <c r="L30" s="6" t="str">
        <f>IF(AND(F30="",G30=""),1,"")</f>
        <v/>
      </c>
    </row>
    <row r="31" spans="1:12" ht="12.75" hidden="1" customHeight="1" x14ac:dyDescent="0.25">
      <c r="A31" s="7"/>
      <c r="B31" s="19">
        <v>0</v>
      </c>
      <c r="C31" s="56" t="s">
        <v>66</v>
      </c>
      <c r="D31" s="57"/>
      <c r="E31" s="57"/>
      <c r="F31" s="58"/>
      <c r="G31" s="20">
        <v>400</v>
      </c>
      <c r="H31" s="21">
        <v>92</v>
      </c>
      <c r="I31" s="20">
        <v>492</v>
      </c>
      <c r="J31" s="18">
        <v>0</v>
      </c>
      <c r="K31" s="16">
        <f>IF(J31=0,1,"")</f>
        <v>1</v>
      </c>
      <c r="L31" s="6" t="str">
        <f>IF(AND(F31="",G31=""),1,"")</f>
        <v/>
      </c>
    </row>
    <row r="32" spans="1:12" ht="12.75" hidden="1" customHeight="1" x14ac:dyDescent="0.25">
      <c r="A32" s="59" t="s">
        <v>21</v>
      </c>
      <c r="B32" s="60"/>
      <c r="C32" s="60"/>
      <c r="D32" s="60"/>
      <c r="E32" s="60"/>
      <c r="F32" s="61"/>
      <c r="G32" s="17">
        <v>17.600000000000001</v>
      </c>
      <c r="H32" s="17">
        <v>0</v>
      </c>
      <c r="I32" s="17">
        <v>17.600000000000001</v>
      </c>
      <c r="J32" s="6"/>
      <c r="K32" s="6"/>
      <c r="L32" s="6"/>
    </row>
    <row r="33" spans="1:12" ht="15" customHeight="1" x14ac:dyDescent="0.25">
      <c r="A33" s="34">
        <v>3</v>
      </c>
      <c r="B33" s="37" t="s">
        <v>27</v>
      </c>
      <c r="C33" s="38"/>
      <c r="D33" s="14" t="s">
        <v>21</v>
      </c>
      <c r="E33" s="39" t="s">
        <v>23</v>
      </c>
      <c r="F33" s="3" t="s">
        <v>24</v>
      </c>
      <c r="G33" s="42">
        <v>17.600000000000001</v>
      </c>
      <c r="H33" s="45">
        <v>0</v>
      </c>
      <c r="I33" s="48">
        <v>17.600000000000001</v>
      </c>
      <c r="J33" s="18">
        <v>0</v>
      </c>
      <c r="K33" s="6" t="str">
        <f>IF(OR(J33=0,J33=1),"",1)</f>
        <v/>
      </c>
      <c r="L33" s="6" t="str">
        <f>IF(B33="",1,"")</f>
        <v/>
      </c>
    </row>
    <row r="34" spans="1:12" ht="25.5" customHeight="1" x14ac:dyDescent="0.25">
      <c r="A34" s="35"/>
      <c r="B34" s="51" t="s">
        <v>55</v>
      </c>
      <c r="C34" s="52"/>
      <c r="D34" s="53"/>
      <c r="E34" s="40"/>
      <c r="F34" s="4" t="s">
        <v>24</v>
      </c>
      <c r="G34" s="43"/>
      <c r="H34" s="46"/>
      <c r="I34" s="49"/>
      <c r="J34" s="18">
        <v>0</v>
      </c>
      <c r="K34" s="6" t="str">
        <f>IF(OR(J34=0,J34=1),"",1)</f>
        <v/>
      </c>
      <c r="L34" s="6" t="str">
        <f>IF(AND(F34="",G34=""),1,"")</f>
        <v/>
      </c>
    </row>
    <row r="35" spans="1:12" ht="15" customHeight="1" x14ac:dyDescent="0.25">
      <c r="A35" s="36"/>
      <c r="B35" s="54" t="s">
        <v>67</v>
      </c>
      <c r="C35" s="55"/>
      <c r="D35" s="2" t="s">
        <v>65</v>
      </c>
      <c r="E35" s="41"/>
      <c r="F35" s="5" t="s">
        <v>29</v>
      </c>
      <c r="G35" s="44"/>
      <c r="H35" s="47"/>
      <c r="I35" s="50"/>
      <c r="J35" s="18">
        <v>0</v>
      </c>
      <c r="K35" s="6" t="str">
        <f>IF(OR(J35=0,J35=1),"",1)</f>
        <v/>
      </c>
      <c r="L35" s="6" t="str">
        <f>IF(AND(F35="",G35=""),1,"")</f>
        <v/>
      </c>
    </row>
    <row r="36" spans="1:12" ht="12.75" hidden="1" customHeight="1" x14ac:dyDescent="0.25">
      <c r="A36" s="7"/>
      <c r="B36" s="19">
        <v>0</v>
      </c>
      <c r="C36" s="56" t="s">
        <v>82</v>
      </c>
      <c r="D36" s="57"/>
      <c r="E36" s="57"/>
      <c r="F36" s="58"/>
      <c r="G36" s="20">
        <v>17.600000000000001</v>
      </c>
      <c r="H36" s="21">
        <v>0</v>
      </c>
      <c r="I36" s="20">
        <v>17.600000000000001</v>
      </c>
      <c r="J36" s="18">
        <v>0</v>
      </c>
      <c r="K36" s="16">
        <f>IF(J36=0,1,"")</f>
        <v>1</v>
      </c>
      <c r="L36" s="6" t="str">
        <f>IF(AND(F36="",G36=""),1,"")</f>
        <v/>
      </c>
    </row>
    <row r="37" spans="1:12" ht="12.75" hidden="1" customHeight="1" x14ac:dyDescent="0.25">
      <c r="A37" s="59" t="s">
        <v>21</v>
      </c>
      <c r="B37" s="60"/>
      <c r="C37" s="60"/>
      <c r="D37" s="60"/>
      <c r="E37" s="60"/>
      <c r="F37" s="61"/>
      <c r="G37" s="17">
        <v>245.53</v>
      </c>
      <c r="H37" s="17">
        <v>56.47</v>
      </c>
      <c r="I37" s="17">
        <v>302</v>
      </c>
      <c r="J37" s="6"/>
      <c r="K37" s="6"/>
      <c r="L37" s="6"/>
    </row>
    <row r="38" spans="1:12" ht="15" customHeight="1" x14ac:dyDescent="0.25">
      <c r="A38" s="34">
        <v>4</v>
      </c>
      <c r="B38" s="37" t="s">
        <v>28</v>
      </c>
      <c r="C38" s="38"/>
      <c r="D38" s="14" t="s">
        <v>21</v>
      </c>
      <c r="E38" s="39" t="s">
        <v>29</v>
      </c>
      <c r="F38" s="3" t="s">
        <v>30</v>
      </c>
      <c r="G38" s="42">
        <v>245.53</v>
      </c>
      <c r="H38" s="45">
        <v>56.47</v>
      </c>
      <c r="I38" s="48">
        <v>302</v>
      </c>
      <c r="J38" s="18">
        <v>0</v>
      </c>
      <c r="K38" s="6" t="str">
        <f>IF(OR(J38=0,J38=1),"",1)</f>
        <v/>
      </c>
      <c r="L38" s="6" t="str">
        <f>IF(B38="",1,"")</f>
        <v/>
      </c>
    </row>
    <row r="39" spans="1:12" ht="25.5" customHeight="1" x14ac:dyDescent="0.25">
      <c r="A39" s="35"/>
      <c r="B39" s="51" t="s">
        <v>56</v>
      </c>
      <c r="C39" s="52"/>
      <c r="D39" s="53"/>
      <c r="E39" s="40"/>
      <c r="F39" s="4" t="s">
        <v>30</v>
      </c>
      <c r="G39" s="43"/>
      <c r="H39" s="46"/>
      <c r="I39" s="49"/>
      <c r="J39" s="18">
        <v>0</v>
      </c>
      <c r="K39" s="6" t="str">
        <f>IF(OR(J39=0,J39=1),"",1)</f>
        <v/>
      </c>
      <c r="L39" s="6" t="str">
        <f>IF(AND(F39="",G39=""),1,"")</f>
        <v/>
      </c>
    </row>
    <row r="40" spans="1:12" ht="15" customHeight="1" x14ac:dyDescent="0.25">
      <c r="A40" s="36"/>
      <c r="B40" s="54" t="s">
        <v>68</v>
      </c>
      <c r="C40" s="55"/>
      <c r="D40" s="2" t="s">
        <v>65</v>
      </c>
      <c r="E40" s="41"/>
      <c r="F40" s="5" t="s">
        <v>39</v>
      </c>
      <c r="G40" s="44"/>
      <c r="H40" s="47"/>
      <c r="I40" s="50"/>
      <c r="J40" s="18">
        <v>0</v>
      </c>
      <c r="K40" s="6" t="str">
        <f>IF(OR(J40=0,J40=1),"",1)</f>
        <v/>
      </c>
      <c r="L40" s="6" t="str">
        <f>IF(AND(F40="",G40=""),1,"")</f>
        <v/>
      </c>
    </row>
    <row r="41" spans="1:12" ht="12.75" hidden="1" customHeight="1" x14ac:dyDescent="0.25">
      <c r="A41" s="7"/>
      <c r="B41" s="19">
        <v>0</v>
      </c>
      <c r="C41" s="56" t="s">
        <v>83</v>
      </c>
      <c r="D41" s="57"/>
      <c r="E41" s="57"/>
      <c r="F41" s="58"/>
      <c r="G41" s="20">
        <v>245.53</v>
      </c>
      <c r="H41" s="21">
        <v>56.47</v>
      </c>
      <c r="I41" s="20">
        <v>302</v>
      </c>
      <c r="J41" s="18">
        <v>0</v>
      </c>
      <c r="K41" s="16">
        <f>IF(J41=0,1,"")</f>
        <v>1</v>
      </c>
      <c r="L41" s="6" t="str">
        <f>IF(AND(F41="",G41=""),1,"")</f>
        <v/>
      </c>
    </row>
    <row r="42" spans="1:12" ht="12.75" hidden="1" customHeight="1" x14ac:dyDescent="0.25">
      <c r="A42" s="59" t="s">
        <v>21</v>
      </c>
      <c r="B42" s="60"/>
      <c r="C42" s="60"/>
      <c r="D42" s="60"/>
      <c r="E42" s="60"/>
      <c r="F42" s="61"/>
      <c r="G42" s="17">
        <v>536.73</v>
      </c>
      <c r="H42" s="17">
        <v>123.45</v>
      </c>
      <c r="I42" s="17">
        <v>660.18</v>
      </c>
      <c r="J42" s="6"/>
      <c r="K42" s="6"/>
      <c r="L42" s="6"/>
    </row>
    <row r="43" spans="1:12" ht="15" customHeight="1" x14ac:dyDescent="0.25">
      <c r="A43" s="34">
        <v>5</v>
      </c>
      <c r="B43" s="37" t="s">
        <v>31</v>
      </c>
      <c r="C43" s="38"/>
      <c r="D43" s="14" t="s">
        <v>21</v>
      </c>
      <c r="E43" s="39" t="s">
        <v>32</v>
      </c>
      <c r="F43" s="3" t="s">
        <v>33</v>
      </c>
      <c r="G43" s="42">
        <v>536.73</v>
      </c>
      <c r="H43" s="45">
        <v>123.45</v>
      </c>
      <c r="I43" s="48">
        <v>660.18</v>
      </c>
      <c r="J43" s="18">
        <v>0</v>
      </c>
      <c r="K43" s="6" t="str">
        <f>IF(OR(J43=0,J43=1),"",1)</f>
        <v/>
      </c>
      <c r="L43" s="6" t="str">
        <f>IF(B43="",1,"")</f>
        <v/>
      </c>
    </row>
    <row r="44" spans="1:12" ht="15" customHeight="1" x14ac:dyDescent="0.25">
      <c r="A44" s="35"/>
      <c r="B44" s="51" t="s">
        <v>57</v>
      </c>
      <c r="C44" s="52"/>
      <c r="D44" s="53"/>
      <c r="E44" s="40"/>
      <c r="F44" s="4" t="s">
        <v>33</v>
      </c>
      <c r="G44" s="43"/>
      <c r="H44" s="46"/>
      <c r="I44" s="49"/>
      <c r="J44" s="18">
        <v>0</v>
      </c>
      <c r="K44" s="6" t="str">
        <f>IF(OR(J44=0,J44=1),"",1)</f>
        <v/>
      </c>
      <c r="L44" s="6" t="str">
        <f>IF(AND(F44="",G44=""),1,"")</f>
        <v/>
      </c>
    </row>
    <row r="45" spans="1:12" ht="15" customHeight="1" x14ac:dyDescent="0.25">
      <c r="A45" s="36"/>
      <c r="B45" s="54" t="s">
        <v>69</v>
      </c>
      <c r="C45" s="55"/>
      <c r="D45" s="2" t="s">
        <v>65</v>
      </c>
      <c r="E45" s="41"/>
      <c r="F45" s="5" t="s">
        <v>33</v>
      </c>
      <c r="G45" s="44"/>
      <c r="H45" s="47"/>
      <c r="I45" s="50"/>
      <c r="J45" s="18">
        <v>0</v>
      </c>
      <c r="K45" s="6" t="str">
        <f>IF(OR(J45=0,J45=1),"",1)</f>
        <v/>
      </c>
      <c r="L45" s="6" t="str">
        <f>IF(AND(F45="",G45=""),1,"")</f>
        <v/>
      </c>
    </row>
    <row r="46" spans="1:12" ht="12.75" hidden="1" customHeight="1" x14ac:dyDescent="0.25">
      <c r="A46" s="7"/>
      <c r="B46" s="19">
        <v>0</v>
      </c>
      <c r="C46" s="56" t="s">
        <v>84</v>
      </c>
      <c r="D46" s="57"/>
      <c r="E46" s="57"/>
      <c r="F46" s="58"/>
      <c r="G46" s="20">
        <v>536.73</v>
      </c>
      <c r="H46" s="21">
        <v>123.45</v>
      </c>
      <c r="I46" s="20">
        <v>660.18</v>
      </c>
      <c r="J46" s="18">
        <v>0</v>
      </c>
      <c r="K46" s="16">
        <f>IF(J46=0,1,"")</f>
        <v>1</v>
      </c>
      <c r="L46" s="6" t="str">
        <f>IF(AND(F46="",G46=""),1,"")</f>
        <v/>
      </c>
    </row>
    <row r="47" spans="1:12" ht="12.75" hidden="1" customHeight="1" x14ac:dyDescent="0.25">
      <c r="A47" s="59" t="s">
        <v>21</v>
      </c>
      <c r="B47" s="60"/>
      <c r="C47" s="60"/>
      <c r="D47" s="60"/>
      <c r="E47" s="60"/>
      <c r="F47" s="61"/>
      <c r="G47" s="17">
        <v>858.67</v>
      </c>
      <c r="H47" s="17">
        <v>183.87</v>
      </c>
      <c r="I47" s="17">
        <v>1042.54</v>
      </c>
      <c r="J47" s="6"/>
      <c r="K47" s="6"/>
      <c r="L47" s="6"/>
    </row>
    <row r="48" spans="1:12" ht="15" customHeight="1" x14ac:dyDescent="0.25">
      <c r="A48" s="34">
        <v>6</v>
      </c>
      <c r="B48" s="37" t="s">
        <v>34</v>
      </c>
      <c r="C48" s="38"/>
      <c r="D48" s="14" t="s">
        <v>21</v>
      </c>
      <c r="E48" s="39" t="s">
        <v>32</v>
      </c>
      <c r="F48" s="3" t="s">
        <v>29</v>
      </c>
      <c r="G48" s="42">
        <v>858.67</v>
      </c>
      <c r="H48" s="45">
        <v>183.87</v>
      </c>
      <c r="I48" s="48">
        <v>1042.54</v>
      </c>
      <c r="J48" s="18">
        <v>0</v>
      </c>
      <c r="K48" s="6" t="str">
        <f>IF(OR(J48=0,J48=1),"",1)</f>
        <v/>
      </c>
      <c r="L48" s="6" t="str">
        <f>IF(B48="",1,"")</f>
        <v/>
      </c>
    </row>
    <row r="49" spans="1:12" ht="15" customHeight="1" x14ac:dyDescent="0.25">
      <c r="A49" s="35"/>
      <c r="B49" s="51" t="s">
        <v>58</v>
      </c>
      <c r="C49" s="52"/>
      <c r="D49" s="53"/>
      <c r="E49" s="40"/>
      <c r="F49" s="4" t="s">
        <v>29</v>
      </c>
      <c r="G49" s="43"/>
      <c r="H49" s="46"/>
      <c r="I49" s="49"/>
      <c r="J49" s="18">
        <v>0</v>
      </c>
      <c r="K49" s="6" t="str">
        <f>IF(OR(J49=0,J49=1),"",1)</f>
        <v/>
      </c>
      <c r="L49" s="6" t="str">
        <f>IF(AND(F49="",G49=""),1,"")</f>
        <v/>
      </c>
    </row>
    <row r="50" spans="1:12" ht="15" customHeight="1" x14ac:dyDescent="0.25">
      <c r="A50" s="36"/>
      <c r="B50" s="54" t="s">
        <v>70</v>
      </c>
      <c r="C50" s="55"/>
      <c r="D50" s="2" t="s">
        <v>65</v>
      </c>
      <c r="E50" s="41"/>
      <c r="F50" s="5" t="s">
        <v>36</v>
      </c>
      <c r="G50" s="44"/>
      <c r="H50" s="47"/>
      <c r="I50" s="50"/>
      <c r="J50" s="18">
        <v>0</v>
      </c>
      <c r="K50" s="6" t="str">
        <f>IF(OR(J50=0,J50=1),"",1)</f>
        <v/>
      </c>
      <c r="L50" s="6" t="str">
        <f>IF(AND(F50="",G50=""),1,"")</f>
        <v/>
      </c>
    </row>
    <row r="51" spans="1:12" ht="12.75" hidden="1" customHeight="1" x14ac:dyDescent="0.25">
      <c r="A51" s="7"/>
      <c r="B51" s="19">
        <v>0</v>
      </c>
      <c r="C51" s="56" t="s">
        <v>70</v>
      </c>
      <c r="D51" s="57"/>
      <c r="E51" s="57"/>
      <c r="F51" s="58"/>
      <c r="G51" s="20">
        <v>858.67</v>
      </c>
      <c r="H51" s="21">
        <v>183.87</v>
      </c>
      <c r="I51" s="20">
        <v>1042.54</v>
      </c>
      <c r="J51" s="18">
        <v>0</v>
      </c>
      <c r="K51" s="16">
        <f>IF(J51=0,1,"")</f>
        <v>1</v>
      </c>
      <c r="L51" s="6" t="str">
        <f>IF(AND(F51="",G51=""),1,"")</f>
        <v/>
      </c>
    </row>
    <row r="52" spans="1:12" ht="12.75" hidden="1" customHeight="1" x14ac:dyDescent="0.25">
      <c r="A52" s="59" t="s">
        <v>21</v>
      </c>
      <c r="B52" s="60"/>
      <c r="C52" s="60"/>
      <c r="D52" s="60"/>
      <c r="E52" s="60"/>
      <c r="F52" s="61"/>
      <c r="G52" s="17">
        <v>548.65</v>
      </c>
      <c r="H52" s="17">
        <v>126.19</v>
      </c>
      <c r="I52" s="17">
        <v>674.84</v>
      </c>
      <c r="J52" s="6"/>
      <c r="K52" s="6"/>
      <c r="L52" s="6"/>
    </row>
    <row r="53" spans="1:12" ht="15" customHeight="1" x14ac:dyDescent="0.25">
      <c r="A53" s="34">
        <v>7</v>
      </c>
      <c r="B53" s="37" t="s">
        <v>35</v>
      </c>
      <c r="C53" s="38"/>
      <c r="D53" s="14" t="s">
        <v>21</v>
      </c>
      <c r="E53" s="39" t="s">
        <v>36</v>
      </c>
      <c r="F53" s="3" t="s">
        <v>32</v>
      </c>
      <c r="G53" s="42">
        <v>548.65</v>
      </c>
      <c r="H53" s="45">
        <v>126.19</v>
      </c>
      <c r="I53" s="48">
        <v>674.84</v>
      </c>
      <c r="J53" s="18">
        <v>0</v>
      </c>
      <c r="K53" s="6" t="str">
        <f>IF(OR(J53=0,J53=1),"",1)</f>
        <v/>
      </c>
      <c r="L53" s="6" t="str">
        <f>IF(B53="",1,"")</f>
        <v/>
      </c>
    </row>
    <row r="54" spans="1:12" ht="15" customHeight="1" x14ac:dyDescent="0.25">
      <c r="A54" s="35"/>
      <c r="B54" s="51" t="s">
        <v>59</v>
      </c>
      <c r="C54" s="52"/>
      <c r="D54" s="53"/>
      <c r="E54" s="40"/>
      <c r="F54" s="4" t="s">
        <v>32</v>
      </c>
      <c r="G54" s="43"/>
      <c r="H54" s="46"/>
      <c r="I54" s="49"/>
      <c r="J54" s="18">
        <v>0</v>
      </c>
      <c r="K54" s="6" t="str">
        <f>IF(OR(J54=0,J54=1),"",1)</f>
        <v/>
      </c>
      <c r="L54" s="6" t="str">
        <f>IF(AND(F54="",G54=""),1,"")</f>
        <v/>
      </c>
    </row>
    <row r="55" spans="1:12" ht="15" customHeight="1" x14ac:dyDescent="0.25">
      <c r="A55" s="36"/>
      <c r="B55" s="54" t="s">
        <v>71</v>
      </c>
      <c r="C55" s="55"/>
      <c r="D55" s="2" t="s">
        <v>65</v>
      </c>
      <c r="E55" s="41"/>
      <c r="F55" s="5" t="s">
        <v>41</v>
      </c>
      <c r="G55" s="44"/>
      <c r="H55" s="47"/>
      <c r="I55" s="50"/>
      <c r="J55" s="18">
        <v>0</v>
      </c>
      <c r="K55" s="6" t="str">
        <f>IF(OR(J55=0,J55=1),"",1)</f>
        <v/>
      </c>
      <c r="L55" s="6" t="str">
        <f>IF(AND(F55="",G55=""),1,"")</f>
        <v/>
      </c>
    </row>
    <row r="56" spans="1:12" ht="12.75" hidden="1" customHeight="1" x14ac:dyDescent="0.25">
      <c r="A56" s="7"/>
      <c r="B56" s="19">
        <v>0</v>
      </c>
      <c r="C56" s="56" t="s">
        <v>71</v>
      </c>
      <c r="D56" s="57"/>
      <c r="E56" s="57"/>
      <c r="F56" s="58"/>
      <c r="G56" s="20">
        <v>548.65</v>
      </c>
      <c r="H56" s="21">
        <v>126.19</v>
      </c>
      <c r="I56" s="20">
        <v>674.84</v>
      </c>
      <c r="J56" s="18">
        <v>0</v>
      </c>
      <c r="K56" s="16">
        <f>IF(J56=0,1,"")</f>
        <v>1</v>
      </c>
      <c r="L56" s="6" t="str">
        <f>IF(AND(F56="",G56=""),1,"")</f>
        <v/>
      </c>
    </row>
    <row r="57" spans="1:12" ht="12.75" hidden="1" customHeight="1" x14ac:dyDescent="0.25">
      <c r="A57" s="59" t="s">
        <v>21</v>
      </c>
      <c r="B57" s="60"/>
      <c r="C57" s="60"/>
      <c r="D57" s="60"/>
      <c r="E57" s="60"/>
      <c r="F57" s="61"/>
      <c r="G57" s="17">
        <v>268.10000000000002</v>
      </c>
      <c r="H57" s="17">
        <v>61.66</v>
      </c>
      <c r="I57" s="17">
        <v>329.76</v>
      </c>
      <c r="J57" s="6"/>
      <c r="K57" s="6"/>
      <c r="L57" s="6"/>
    </row>
    <row r="58" spans="1:12" ht="15" customHeight="1" x14ac:dyDescent="0.25">
      <c r="A58" s="34">
        <v>8</v>
      </c>
      <c r="B58" s="37" t="s">
        <v>37</v>
      </c>
      <c r="C58" s="38"/>
      <c r="D58" s="14" t="s">
        <v>21</v>
      </c>
      <c r="E58" s="39" t="s">
        <v>36</v>
      </c>
      <c r="F58" s="3" t="s">
        <v>32</v>
      </c>
      <c r="G58" s="42">
        <v>268.10000000000002</v>
      </c>
      <c r="H58" s="45">
        <v>61.66</v>
      </c>
      <c r="I58" s="48">
        <v>329.76</v>
      </c>
      <c r="J58" s="18">
        <v>0</v>
      </c>
      <c r="K58" s="6" t="str">
        <f>IF(OR(J58=0,J58=1),"",1)</f>
        <v/>
      </c>
      <c r="L58" s="6" t="str">
        <f>IF(B58="",1,"")</f>
        <v/>
      </c>
    </row>
    <row r="59" spans="1:12" ht="15" customHeight="1" x14ac:dyDescent="0.25">
      <c r="A59" s="35"/>
      <c r="B59" s="51" t="s">
        <v>59</v>
      </c>
      <c r="C59" s="52"/>
      <c r="D59" s="53"/>
      <c r="E59" s="40"/>
      <c r="F59" s="4" t="s">
        <v>32</v>
      </c>
      <c r="G59" s="43"/>
      <c r="H59" s="46"/>
      <c r="I59" s="49"/>
      <c r="J59" s="18">
        <v>0</v>
      </c>
      <c r="K59" s="6" t="str">
        <f>IF(OR(J59=0,J59=1),"",1)</f>
        <v/>
      </c>
      <c r="L59" s="6" t="str">
        <f>IF(AND(F59="",G59=""),1,"")</f>
        <v/>
      </c>
    </row>
    <row r="60" spans="1:12" ht="15" customHeight="1" x14ac:dyDescent="0.25">
      <c r="A60" s="36"/>
      <c r="B60" s="54" t="s">
        <v>71</v>
      </c>
      <c r="C60" s="55"/>
      <c r="D60" s="2" t="s">
        <v>65</v>
      </c>
      <c r="E60" s="41"/>
      <c r="F60" s="5" t="s">
        <v>41</v>
      </c>
      <c r="G60" s="44"/>
      <c r="H60" s="47"/>
      <c r="I60" s="50"/>
      <c r="J60" s="18">
        <v>0</v>
      </c>
      <c r="K60" s="6" t="str">
        <f>IF(OR(J60=0,J60=1),"",1)</f>
        <v/>
      </c>
      <c r="L60" s="6" t="str">
        <f>IF(AND(F60="",G60=""),1,"")</f>
        <v/>
      </c>
    </row>
    <row r="61" spans="1:12" ht="12.75" hidden="1" customHeight="1" x14ac:dyDescent="0.25">
      <c r="A61" s="7"/>
      <c r="B61" s="19">
        <v>0</v>
      </c>
      <c r="C61" s="56" t="s">
        <v>71</v>
      </c>
      <c r="D61" s="57"/>
      <c r="E61" s="57"/>
      <c r="F61" s="58"/>
      <c r="G61" s="20">
        <v>268.10000000000002</v>
      </c>
      <c r="H61" s="21">
        <v>61.66</v>
      </c>
      <c r="I61" s="20">
        <v>329.76</v>
      </c>
      <c r="J61" s="18">
        <v>0</v>
      </c>
      <c r="K61" s="16">
        <f>IF(J61=0,1,"")</f>
        <v>1</v>
      </c>
      <c r="L61" s="6" t="str">
        <f>IF(AND(F61="",G61=""),1,"")</f>
        <v/>
      </c>
    </row>
    <row r="62" spans="1:12" ht="12.75" hidden="1" customHeight="1" x14ac:dyDescent="0.25">
      <c r="A62" s="59" t="s">
        <v>21</v>
      </c>
      <c r="B62" s="60"/>
      <c r="C62" s="60"/>
      <c r="D62" s="60"/>
      <c r="E62" s="60"/>
      <c r="F62" s="61"/>
      <c r="G62" s="17">
        <v>634.86</v>
      </c>
      <c r="H62" s="17">
        <v>146.02000000000001</v>
      </c>
      <c r="I62" s="17">
        <v>780.88</v>
      </c>
      <c r="J62" s="6"/>
      <c r="K62" s="6"/>
      <c r="L62" s="6"/>
    </row>
    <row r="63" spans="1:12" ht="15" customHeight="1" x14ac:dyDescent="0.25">
      <c r="A63" s="34">
        <v>9</v>
      </c>
      <c r="B63" s="37" t="s">
        <v>38</v>
      </c>
      <c r="C63" s="38"/>
      <c r="D63" s="14" t="s">
        <v>21</v>
      </c>
      <c r="E63" s="39" t="s">
        <v>36</v>
      </c>
      <c r="F63" s="3" t="s">
        <v>39</v>
      </c>
      <c r="G63" s="42">
        <v>634.86</v>
      </c>
      <c r="H63" s="45">
        <v>146.02000000000001</v>
      </c>
      <c r="I63" s="48">
        <v>780.88</v>
      </c>
      <c r="J63" s="18">
        <v>0</v>
      </c>
      <c r="K63" s="6" t="str">
        <f>IF(OR(J63=0,J63=1),"",1)</f>
        <v/>
      </c>
      <c r="L63" s="6" t="str">
        <f>IF(B63="",1,"")</f>
        <v/>
      </c>
    </row>
    <row r="64" spans="1:12" ht="15" customHeight="1" x14ac:dyDescent="0.25">
      <c r="A64" s="35"/>
      <c r="B64" s="51" t="s">
        <v>58</v>
      </c>
      <c r="C64" s="52"/>
      <c r="D64" s="53"/>
      <c r="E64" s="40"/>
      <c r="F64" s="4" t="s">
        <v>39</v>
      </c>
      <c r="G64" s="43"/>
      <c r="H64" s="46"/>
      <c r="I64" s="49"/>
      <c r="J64" s="18">
        <v>0</v>
      </c>
      <c r="K64" s="6" t="str">
        <f>IF(OR(J64=0,J64=1),"",1)</f>
        <v/>
      </c>
      <c r="L64" s="6" t="str">
        <f>IF(AND(F64="",G64=""),1,"")</f>
        <v/>
      </c>
    </row>
    <row r="65" spans="1:12" ht="15" customHeight="1" x14ac:dyDescent="0.25">
      <c r="A65" s="36"/>
      <c r="B65" s="54" t="s">
        <v>72</v>
      </c>
      <c r="C65" s="55"/>
      <c r="D65" s="2" t="s">
        <v>65</v>
      </c>
      <c r="E65" s="41"/>
      <c r="F65" s="5" t="s">
        <v>73</v>
      </c>
      <c r="G65" s="44"/>
      <c r="H65" s="47"/>
      <c r="I65" s="50"/>
      <c r="J65" s="18">
        <v>0</v>
      </c>
      <c r="K65" s="6" t="str">
        <f>IF(OR(J65=0,J65=1),"",1)</f>
        <v/>
      </c>
      <c r="L65" s="6" t="str">
        <f>IF(AND(F65="",G65=""),1,"")</f>
        <v/>
      </c>
    </row>
    <row r="66" spans="1:12" ht="12.75" hidden="1" customHeight="1" x14ac:dyDescent="0.25">
      <c r="A66" s="7"/>
      <c r="B66" s="19">
        <v>0</v>
      </c>
      <c r="C66" s="56" t="s">
        <v>85</v>
      </c>
      <c r="D66" s="57"/>
      <c r="E66" s="57"/>
      <c r="F66" s="58"/>
      <c r="G66" s="20">
        <v>634.86</v>
      </c>
      <c r="H66" s="21">
        <v>146.02000000000001</v>
      </c>
      <c r="I66" s="20">
        <v>780.88</v>
      </c>
      <c r="J66" s="18">
        <v>0</v>
      </c>
      <c r="K66" s="16">
        <f>IF(J66=0,1,"")</f>
        <v>1</v>
      </c>
      <c r="L66" s="6" t="str">
        <f>IF(AND(F66="",G66=""),1,"")</f>
        <v/>
      </c>
    </row>
    <row r="67" spans="1:12" ht="12.75" hidden="1" customHeight="1" x14ac:dyDescent="0.25">
      <c r="A67" s="59" t="s">
        <v>21</v>
      </c>
      <c r="B67" s="60"/>
      <c r="C67" s="60"/>
      <c r="D67" s="60"/>
      <c r="E67" s="60"/>
      <c r="F67" s="61"/>
      <c r="G67" s="17">
        <v>243.9</v>
      </c>
      <c r="H67" s="17">
        <v>56.1</v>
      </c>
      <c r="I67" s="17">
        <v>300</v>
      </c>
      <c r="J67" s="6"/>
      <c r="K67" s="6"/>
      <c r="L67" s="6"/>
    </row>
    <row r="68" spans="1:12" ht="15" customHeight="1" x14ac:dyDescent="0.25">
      <c r="A68" s="34">
        <v>10</v>
      </c>
      <c r="B68" s="37" t="s">
        <v>40</v>
      </c>
      <c r="C68" s="38"/>
      <c r="D68" s="14" t="s">
        <v>21</v>
      </c>
      <c r="E68" s="39" t="s">
        <v>41</v>
      </c>
      <c r="F68" s="3" t="s">
        <v>42</v>
      </c>
      <c r="G68" s="42">
        <v>243.9</v>
      </c>
      <c r="H68" s="45">
        <v>56.1</v>
      </c>
      <c r="I68" s="48">
        <v>300</v>
      </c>
      <c r="J68" s="18">
        <v>0</v>
      </c>
      <c r="K68" s="6" t="str">
        <f>IF(OR(J68=0,J68=1),"",1)</f>
        <v/>
      </c>
      <c r="L68" s="6" t="str">
        <f>IF(B68="",1,"")</f>
        <v/>
      </c>
    </row>
    <row r="69" spans="1:12" ht="25.5" customHeight="1" x14ac:dyDescent="0.25">
      <c r="A69" s="35"/>
      <c r="B69" s="51" t="s">
        <v>56</v>
      </c>
      <c r="C69" s="52"/>
      <c r="D69" s="53"/>
      <c r="E69" s="40"/>
      <c r="F69" s="4" t="s">
        <v>42</v>
      </c>
      <c r="G69" s="43"/>
      <c r="H69" s="46"/>
      <c r="I69" s="49"/>
      <c r="J69" s="18">
        <v>0</v>
      </c>
      <c r="K69" s="6" t="str">
        <f>IF(OR(J69=0,J69=1),"",1)</f>
        <v/>
      </c>
      <c r="L69" s="6" t="str">
        <f>IF(AND(F69="",G69=""),1,"")</f>
        <v/>
      </c>
    </row>
    <row r="70" spans="1:12" ht="25.5" customHeight="1" x14ac:dyDescent="0.25">
      <c r="A70" s="36"/>
      <c r="B70" s="54" t="s">
        <v>74</v>
      </c>
      <c r="C70" s="55"/>
      <c r="D70" s="2" t="s">
        <v>65</v>
      </c>
      <c r="E70" s="41"/>
      <c r="F70" s="5" t="s">
        <v>75</v>
      </c>
      <c r="G70" s="44"/>
      <c r="H70" s="47"/>
      <c r="I70" s="50"/>
      <c r="J70" s="18">
        <v>0</v>
      </c>
      <c r="K70" s="6" t="str">
        <f>IF(OR(J70=0,J70=1),"",1)</f>
        <v/>
      </c>
      <c r="L70" s="6" t="str">
        <f>IF(AND(F70="",G70=""),1,"")</f>
        <v/>
      </c>
    </row>
    <row r="71" spans="1:12" ht="12.75" hidden="1" customHeight="1" x14ac:dyDescent="0.25">
      <c r="A71" s="7"/>
      <c r="B71" s="19">
        <v>0</v>
      </c>
      <c r="C71" s="56" t="s">
        <v>74</v>
      </c>
      <c r="D71" s="57"/>
      <c r="E71" s="57"/>
      <c r="F71" s="58"/>
      <c r="G71" s="20">
        <v>243.9</v>
      </c>
      <c r="H71" s="21">
        <v>56.1</v>
      </c>
      <c r="I71" s="20">
        <v>300</v>
      </c>
      <c r="J71" s="18">
        <v>0</v>
      </c>
      <c r="K71" s="16">
        <f>IF(J71=0,1,"")</f>
        <v>1</v>
      </c>
      <c r="L71" s="6" t="str">
        <f>IF(AND(F71="",G71=""),1,"")</f>
        <v/>
      </c>
    </row>
    <row r="72" spans="1:12" ht="12.75" hidden="1" customHeight="1" x14ac:dyDescent="0.25">
      <c r="A72" s="59" t="s">
        <v>21</v>
      </c>
      <c r="B72" s="60"/>
      <c r="C72" s="60"/>
      <c r="D72" s="60"/>
      <c r="E72" s="60"/>
      <c r="F72" s="61"/>
      <c r="G72" s="17">
        <v>767.34</v>
      </c>
      <c r="H72" s="17">
        <v>61.39</v>
      </c>
      <c r="I72" s="17">
        <v>828.73</v>
      </c>
      <c r="J72" s="6"/>
      <c r="K72" s="6"/>
      <c r="L72" s="6"/>
    </row>
    <row r="73" spans="1:12" ht="15" customHeight="1" x14ac:dyDescent="0.25">
      <c r="A73" s="34">
        <v>11</v>
      </c>
      <c r="B73" s="37" t="s">
        <v>43</v>
      </c>
      <c r="C73" s="38"/>
      <c r="D73" s="14" t="s">
        <v>21</v>
      </c>
      <c r="E73" s="39" t="s">
        <v>44</v>
      </c>
      <c r="F73" s="3" t="s">
        <v>45</v>
      </c>
      <c r="G73" s="42">
        <v>767.34</v>
      </c>
      <c r="H73" s="45">
        <v>61.39</v>
      </c>
      <c r="I73" s="48">
        <v>828.73</v>
      </c>
      <c r="J73" s="18">
        <v>0</v>
      </c>
      <c r="K73" s="6" t="str">
        <f>IF(OR(J73=0,J73=1),"",1)</f>
        <v/>
      </c>
      <c r="L73" s="6" t="str">
        <f>IF(B73="",1,"")</f>
        <v/>
      </c>
    </row>
    <row r="74" spans="1:12" ht="25.5" customHeight="1" x14ac:dyDescent="0.25">
      <c r="A74" s="35"/>
      <c r="B74" s="51" t="s">
        <v>60</v>
      </c>
      <c r="C74" s="52"/>
      <c r="D74" s="53"/>
      <c r="E74" s="40"/>
      <c r="F74" s="4" t="s">
        <v>42</v>
      </c>
      <c r="G74" s="43"/>
      <c r="H74" s="46"/>
      <c r="I74" s="49"/>
      <c r="J74" s="18">
        <v>0</v>
      </c>
      <c r="K74" s="6" t="str">
        <f>IF(OR(J74=0,J74=1),"",1)</f>
        <v/>
      </c>
      <c r="L74" s="6" t="str">
        <f>IF(AND(F74="",G74=""),1,"")</f>
        <v/>
      </c>
    </row>
    <row r="75" spans="1:12" ht="15" customHeight="1" x14ac:dyDescent="0.25">
      <c r="A75" s="36"/>
      <c r="B75" s="54" t="s">
        <v>76</v>
      </c>
      <c r="C75" s="55"/>
      <c r="D75" s="2" t="s">
        <v>65</v>
      </c>
      <c r="E75" s="41"/>
      <c r="F75" s="5" t="s">
        <v>77</v>
      </c>
      <c r="G75" s="44"/>
      <c r="H75" s="47"/>
      <c r="I75" s="50"/>
      <c r="J75" s="18">
        <v>0</v>
      </c>
      <c r="K75" s="6" t="str">
        <f>IF(OR(J75=0,J75=1),"",1)</f>
        <v/>
      </c>
      <c r="L75" s="6" t="str">
        <f>IF(AND(F75="",G75=""),1,"")</f>
        <v/>
      </c>
    </row>
    <row r="76" spans="1:12" ht="12.75" hidden="1" customHeight="1" x14ac:dyDescent="0.25">
      <c r="A76" s="7"/>
      <c r="B76" s="19">
        <v>0</v>
      </c>
      <c r="C76" s="56" t="s">
        <v>86</v>
      </c>
      <c r="D76" s="57"/>
      <c r="E76" s="57"/>
      <c r="F76" s="58"/>
      <c r="G76" s="20">
        <v>767.34</v>
      </c>
      <c r="H76" s="21">
        <v>61.39</v>
      </c>
      <c r="I76" s="20">
        <v>828.73</v>
      </c>
      <c r="J76" s="18">
        <v>0</v>
      </c>
      <c r="K76" s="16">
        <f>IF(J76=0,1,"")</f>
        <v>1</v>
      </c>
      <c r="L76" s="6" t="str">
        <f>IF(AND(F76="",G76=""),1,"")</f>
        <v/>
      </c>
    </row>
    <row r="77" spans="1:12" ht="12.75" hidden="1" customHeight="1" x14ac:dyDescent="0.25">
      <c r="A77" s="59" t="s">
        <v>21</v>
      </c>
      <c r="B77" s="60"/>
      <c r="C77" s="60"/>
      <c r="D77" s="60"/>
      <c r="E77" s="60"/>
      <c r="F77" s="61"/>
      <c r="G77" s="17">
        <v>1238.73</v>
      </c>
      <c r="H77" s="17">
        <v>284.91000000000003</v>
      </c>
      <c r="I77" s="17">
        <v>1523.64</v>
      </c>
      <c r="J77" s="6"/>
      <c r="K77" s="6"/>
      <c r="L77" s="6"/>
    </row>
    <row r="78" spans="1:12" ht="15" customHeight="1" x14ac:dyDescent="0.25">
      <c r="A78" s="34">
        <v>12</v>
      </c>
      <c r="B78" s="37" t="s">
        <v>46</v>
      </c>
      <c r="C78" s="38"/>
      <c r="D78" s="14" t="s">
        <v>21</v>
      </c>
      <c r="E78" s="39" t="s">
        <v>44</v>
      </c>
      <c r="F78" s="3" t="s">
        <v>45</v>
      </c>
      <c r="G78" s="42">
        <v>1238.73</v>
      </c>
      <c r="H78" s="45">
        <v>284.91000000000003</v>
      </c>
      <c r="I78" s="48">
        <v>1523.64</v>
      </c>
      <c r="J78" s="18">
        <v>0</v>
      </c>
      <c r="K78" s="6" t="str">
        <f>IF(OR(J78=0,J78=1),"",1)</f>
        <v/>
      </c>
      <c r="L78" s="6" t="str">
        <f>IF(B78="",1,"")</f>
        <v/>
      </c>
    </row>
    <row r="79" spans="1:12" ht="25.5" customHeight="1" x14ac:dyDescent="0.25">
      <c r="A79" s="35"/>
      <c r="B79" s="51" t="s">
        <v>61</v>
      </c>
      <c r="C79" s="52"/>
      <c r="D79" s="53"/>
      <c r="E79" s="40"/>
      <c r="F79" s="4" t="s">
        <v>42</v>
      </c>
      <c r="G79" s="43"/>
      <c r="H79" s="46"/>
      <c r="I79" s="49"/>
      <c r="J79" s="18">
        <v>0</v>
      </c>
      <c r="K79" s="6" t="str">
        <f>IF(OR(J79=0,J79=1),"",1)</f>
        <v/>
      </c>
      <c r="L79" s="6" t="str">
        <f>IF(AND(F79="",G79=""),1,"")</f>
        <v/>
      </c>
    </row>
    <row r="80" spans="1:12" ht="15" customHeight="1" x14ac:dyDescent="0.25">
      <c r="A80" s="36"/>
      <c r="B80" s="54" t="s">
        <v>78</v>
      </c>
      <c r="C80" s="55"/>
      <c r="D80" s="2" t="s">
        <v>65</v>
      </c>
      <c r="E80" s="41"/>
      <c r="F80" s="5" t="s">
        <v>77</v>
      </c>
      <c r="G80" s="44"/>
      <c r="H80" s="47"/>
      <c r="I80" s="50"/>
      <c r="J80" s="18">
        <v>0</v>
      </c>
      <c r="K80" s="6" t="str">
        <f>IF(OR(J80=0,J80=1),"",1)</f>
        <v/>
      </c>
      <c r="L80" s="6" t="str">
        <f>IF(AND(F80="",G80=""),1,"")</f>
        <v/>
      </c>
    </row>
    <row r="81" spans="1:12" ht="12.75" hidden="1" customHeight="1" x14ac:dyDescent="0.25">
      <c r="A81" s="7"/>
      <c r="B81" s="19">
        <v>0</v>
      </c>
      <c r="C81" s="56" t="s">
        <v>87</v>
      </c>
      <c r="D81" s="57"/>
      <c r="E81" s="57"/>
      <c r="F81" s="58"/>
      <c r="G81" s="20">
        <v>1238.73</v>
      </c>
      <c r="H81" s="21">
        <v>284.91000000000003</v>
      </c>
      <c r="I81" s="20">
        <v>1523.64</v>
      </c>
      <c r="J81" s="18">
        <v>0</v>
      </c>
      <c r="K81" s="16">
        <f>IF(J81=0,1,"")</f>
        <v>1</v>
      </c>
      <c r="L81" s="6" t="str">
        <f>IF(AND(F81="",G81=""),1,"")</f>
        <v/>
      </c>
    </row>
    <row r="82" spans="1:12" ht="12.75" hidden="1" customHeight="1" x14ac:dyDescent="0.25">
      <c r="A82" s="59" t="s">
        <v>21</v>
      </c>
      <c r="B82" s="60"/>
      <c r="C82" s="60"/>
      <c r="D82" s="60"/>
      <c r="E82" s="60"/>
      <c r="F82" s="61"/>
      <c r="G82" s="17">
        <v>329.95</v>
      </c>
      <c r="H82" s="17">
        <v>75.89</v>
      </c>
      <c r="I82" s="17">
        <v>405.84</v>
      </c>
      <c r="J82" s="6"/>
      <c r="K82" s="6"/>
      <c r="L82" s="6"/>
    </row>
    <row r="83" spans="1:12" ht="15" customHeight="1" x14ac:dyDescent="0.25">
      <c r="A83" s="34">
        <v>13</v>
      </c>
      <c r="B83" s="37" t="s">
        <v>47</v>
      </c>
      <c r="C83" s="38"/>
      <c r="D83" s="14" t="s">
        <v>21</v>
      </c>
      <c r="E83" s="39" t="s">
        <v>44</v>
      </c>
      <c r="F83" s="3" t="s">
        <v>48</v>
      </c>
      <c r="G83" s="42">
        <v>329.95</v>
      </c>
      <c r="H83" s="45">
        <v>75.89</v>
      </c>
      <c r="I83" s="48">
        <v>405.84</v>
      </c>
      <c r="J83" s="18">
        <v>0</v>
      </c>
      <c r="K83" s="6" t="str">
        <f>IF(OR(J83=0,J83=1),"",1)</f>
        <v/>
      </c>
      <c r="L83" s="6" t="str">
        <f>IF(B83="",1,"")</f>
        <v/>
      </c>
    </row>
    <row r="84" spans="1:12" ht="15" customHeight="1" x14ac:dyDescent="0.25">
      <c r="A84" s="35"/>
      <c r="B84" s="51" t="s">
        <v>57</v>
      </c>
      <c r="C84" s="52"/>
      <c r="D84" s="53"/>
      <c r="E84" s="40"/>
      <c r="F84" s="4" t="s">
        <v>45</v>
      </c>
      <c r="G84" s="43"/>
      <c r="H84" s="46"/>
      <c r="I84" s="49"/>
      <c r="J84" s="18">
        <v>0</v>
      </c>
      <c r="K84" s="6" t="str">
        <f>IF(OR(J84=0,J84=1),"",1)</f>
        <v/>
      </c>
      <c r="L84" s="6" t="str">
        <f>IF(AND(F84="",G84=""),1,"")</f>
        <v/>
      </c>
    </row>
    <row r="85" spans="1:12" ht="15" customHeight="1" x14ac:dyDescent="0.25">
      <c r="A85" s="36"/>
      <c r="B85" s="54" t="s">
        <v>69</v>
      </c>
      <c r="C85" s="55"/>
      <c r="D85" s="2" t="s">
        <v>65</v>
      </c>
      <c r="E85" s="41"/>
      <c r="F85" s="5" t="s">
        <v>48</v>
      </c>
      <c r="G85" s="44"/>
      <c r="H85" s="47"/>
      <c r="I85" s="50"/>
      <c r="J85" s="18">
        <v>0</v>
      </c>
      <c r="K85" s="6" t="str">
        <f>IF(OR(J85=0,J85=1),"",1)</f>
        <v/>
      </c>
      <c r="L85" s="6" t="str">
        <f>IF(AND(F85="",G85=""),1,"")</f>
        <v/>
      </c>
    </row>
    <row r="86" spans="1:12" ht="12.75" hidden="1" customHeight="1" x14ac:dyDescent="0.25">
      <c r="A86" s="7"/>
      <c r="B86" s="19">
        <v>0</v>
      </c>
      <c r="C86" s="56" t="s">
        <v>84</v>
      </c>
      <c r="D86" s="57"/>
      <c r="E86" s="57"/>
      <c r="F86" s="58"/>
      <c r="G86" s="20">
        <v>329.95</v>
      </c>
      <c r="H86" s="21">
        <v>75.89</v>
      </c>
      <c r="I86" s="20">
        <v>405.84</v>
      </c>
      <c r="J86" s="18">
        <v>0</v>
      </c>
      <c r="K86" s="16">
        <f>IF(J86=0,1,"")</f>
        <v>1</v>
      </c>
      <c r="L86" s="6" t="str">
        <f>IF(AND(F86="",G86=""),1,"")</f>
        <v/>
      </c>
    </row>
    <row r="87" spans="1:12" ht="12.75" hidden="1" customHeight="1" x14ac:dyDescent="0.25">
      <c r="A87" s="59" t="s">
        <v>21</v>
      </c>
      <c r="B87" s="60"/>
      <c r="C87" s="60"/>
      <c r="D87" s="60"/>
      <c r="E87" s="60"/>
      <c r="F87" s="61"/>
      <c r="G87" s="17">
        <v>5447.47</v>
      </c>
      <c r="H87" s="17">
        <v>1252.9100000000001</v>
      </c>
      <c r="I87" s="17">
        <v>6700.38</v>
      </c>
      <c r="J87" s="6"/>
      <c r="K87" s="6"/>
      <c r="L87" s="6"/>
    </row>
    <row r="88" spans="1:12" ht="15" customHeight="1" x14ac:dyDescent="0.25">
      <c r="A88" s="34">
        <v>14</v>
      </c>
      <c r="B88" s="37" t="s">
        <v>49</v>
      </c>
      <c r="C88" s="38"/>
      <c r="D88" s="14" t="s">
        <v>21</v>
      </c>
      <c r="E88" s="39" t="s">
        <v>44</v>
      </c>
      <c r="F88" s="3" t="s">
        <v>50</v>
      </c>
      <c r="G88" s="42">
        <v>5447.47</v>
      </c>
      <c r="H88" s="45">
        <v>1252.9100000000001</v>
      </c>
      <c r="I88" s="48">
        <v>6700.38</v>
      </c>
      <c r="J88" s="18">
        <v>0</v>
      </c>
      <c r="K88" s="6" t="str">
        <f>IF(OR(J88=0,J88=1),"",1)</f>
        <v/>
      </c>
      <c r="L88" s="6" t="str">
        <f>IF(B88="",1,"")</f>
        <v/>
      </c>
    </row>
    <row r="89" spans="1:12" ht="25.5" customHeight="1" x14ac:dyDescent="0.25">
      <c r="A89" s="35"/>
      <c r="B89" s="51" t="s">
        <v>62</v>
      </c>
      <c r="C89" s="52"/>
      <c r="D89" s="53"/>
      <c r="E89" s="40"/>
      <c r="F89" s="4" t="s">
        <v>45</v>
      </c>
      <c r="G89" s="43"/>
      <c r="H89" s="46"/>
      <c r="I89" s="49"/>
      <c r="J89" s="18">
        <v>0</v>
      </c>
      <c r="K89" s="6" t="str">
        <f>IF(OR(J89=0,J89=1),"",1)</f>
        <v/>
      </c>
      <c r="L89" s="6" t="str">
        <f>IF(AND(F89="",G89=""),1,"")</f>
        <v/>
      </c>
    </row>
    <row r="90" spans="1:12" ht="15" customHeight="1" x14ac:dyDescent="0.25">
      <c r="A90" s="36"/>
      <c r="B90" s="54" t="s">
        <v>79</v>
      </c>
      <c r="C90" s="55"/>
      <c r="D90" s="2" t="s">
        <v>65</v>
      </c>
      <c r="E90" s="41"/>
      <c r="F90" s="5" t="s">
        <v>80</v>
      </c>
      <c r="G90" s="44"/>
      <c r="H90" s="47"/>
      <c r="I90" s="50"/>
      <c r="J90" s="18">
        <v>0</v>
      </c>
      <c r="K90" s="6" t="str">
        <f>IF(OR(J90=0,J90=1),"",1)</f>
        <v/>
      </c>
      <c r="L90" s="6" t="str">
        <f>IF(AND(F90="",G90=""),1,"")</f>
        <v/>
      </c>
    </row>
    <row r="91" spans="1:12" ht="12.75" hidden="1" customHeight="1" x14ac:dyDescent="0.25">
      <c r="A91" s="7"/>
      <c r="B91" s="19">
        <v>0</v>
      </c>
      <c r="C91" s="56" t="s">
        <v>79</v>
      </c>
      <c r="D91" s="57"/>
      <c r="E91" s="57"/>
      <c r="F91" s="58"/>
      <c r="G91" s="20">
        <v>5447.47</v>
      </c>
      <c r="H91" s="21">
        <v>1252.9100000000001</v>
      </c>
      <c r="I91" s="20">
        <v>6700.38</v>
      </c>
      <c r="J91" s="18">
        <v>0</v>
      </c>
      <c r="K91" s="16">
        <f>IF(J91=0,1,"")</f>
        <v>1</v>
      </c>
      <c r="L91" s="6" t="str">
        <f>IF(AND(F91="",G91=""),1,"")</f>
        <v/>
      </c>
    </row>
    <row r="92" spans="1:12" ht="12.75" hidden="1" customHeight="1" x14ac:dyDescent="0.25">
      <c r="A92" s="59" t="s">
        <v>21</v>
      </c>
      <c r="B92" s="60"/>
      <c r="C92" s="60"/>
      <c r="D92" s="60"/>
      <c r="E92" s="60"/>
      <c r="F92" s="61"/>
      <c r="G92" s="17">
        <v>550.97</v>
      </c>
      <c r="H92" s="17">
        <v>126.72</v>
      </c>
      <c r="I92" s="17">
        <v>677.69</v>
      </c>
      <c r="J92" s="6"/>
      <c r="K92" s="6"/>
      <c r="L92" s="6"/>
    </row>
    <row r="93" spans="1:12" ht="15" customHeight="1" x14ac:dyDescent="0.25">
      <c r="A93" s="34">
        <v>15</v>
      </c>
      <c r="B93" s="37" t="s">
        <v>51</v>
      </c>
      <c r="C93" s="38"/>
      <c r="D93" s="14" t="s">
        <v>21</v>
      </c>
      <c r="E93" s="39" t="s">
        <v>52</v>
      </c>
      <c r="F93" s="3" t="s">
        <v>45</v>
      </c>
      <c r="G93" s="42">
        <v>550.97</v>
      </c>
      <c r="H93" s="45">
        <v>126.72</v>
      </c>
      <c r="I93" s="48">
        <v>677.69</v>
      </c>
      <c r="J93" s="18">
        <v>0</v>
      </c>
      <c r="K93" s="6" t="str">
        <f>IF(OR(J93=0,J93=1),"",1)</f>
        <v/>
      </c>
      <c r="L93" s="6" t="str">
        <f>IF(B93="",1,"")</f>
        <v/>
      </c>
    </row>
    <row r="94" spans="1:12" ht="15" customHeight="1" x14ac:dyDescent="0.25">
      <c r="A94" s="35"/>
      <c r="B94" s="51" t="s">
        <v>63</v>
      </c>
      <c r="C94" s="52"/>
      <c r="D94" s="53"/>
      <c r="E94" s="40"/>
      <c r="F94" s="4" t="s">
        <v>45</v>
      </c>
      <c r="G94" s="43"/>
      <c r="H94" s="46"/>
      <c r="I94" s="49"/>
      <c r="J94" s="18">
        <v>0</v>
      </c>
      <c r="K94" s="6" t="str">
        <f>IF(OR(J94=0,J94=1),"",1)</f>
        <v/>
      </c>
      <c r="L94" s="6" t="str">
        <f>IF(AND(F94="",G94=""),1,"")</f>
        <v/>
      </c>
    </row>
    <row r="95" spans="1:12" ht="15" customHeight="1" x14ac:dyDescent="0.25">
      <c r="A95" s="36"/>
      <c r="B95" s="54" t="s">
        <v>81</v>
      </c>
      <c r="C95" s="55"/>
      <c r="D95" s="2" t="s">
        <v>65</v>
      </c>
      <c r="E95" s="41"/>
      <c r="F95" s="5" t="s">
        <v>80</v>
      </c>
      <c r="G95" s="44"/>
      <c r="H95" s="47"/>
      <c r="I95" s="50"/>
      <c r="J95" s="18">
        <v>0</v>
      </c>
      <c r="K95" s="6" t="str">
        <f>IF(OR(J95=0,J95=1),"",1)</f>
        <v/>
      </c>
      <c r="L95" s="6" t="str">
        <f>IF(AND(F95="",G95=""),1,"")</f>
        <v/>
      </c>
    </row>
    <row r="96" spans="1:12" ht="12.75" hidden="1" customHeight="1" x14ac:dyDescent="0.25">
      <c r="A96" s="7"/>
      <c r="B96" s="19">
        <v>0</v>
      </c>
      <c r="C96" s="56" t="s">
        <v>88</v>
      </c>
      <c r="D96" s="57"/>
      <c r="E96" s="57"/>
      <c r="F96" s="58"/>
      <c r="G96" s="20">
        <v>550.97</v>
      </c>
      <c r="H96" s="21">
        <v>126.72</v>
      </c>
      <c r="I96" s="20">
        <v>677.69</v>
      </c>
      <c r="J96" s="18">
        <v>0</v>
      </c>
      <c r="K96" s="16">
        <f>IF(J96=0,1,"")</f>
        <v>1</v>
      </c>
      <c r="L96" s="6" t="str">
        <f>IF(AND(F96="",G96=""),1,"")</f>
        <v/>
      </c>
    </row>
    <row r="97" spans="1:9" ht="15" customHeight="1" x14ac:dyDescent="0.25">
      <c r="A97" s="22" t="s">
        <v>11</v>
      </c>
      <c r="B97" s="23"/>
      <c r="C97" s="23"/>
      <c r="D97" s="23"/>
      <c r="E97" s="24"/>
      <c r="F97" s="33" t="s">
        <v>8</v>
      </c>
      <c r="G97" s="33"/>
      <c r="H97" s="31">
        <v>12138.5</v>
      </c>
      <c r="I97" s="31"/>
    </row>
    <row r="98" spans="1:9" ht="15" customHeight="1" x14ac:dyDescent="0.25">
      <c r="A98" s="25"/>
      <c r="B98" s="26"/>
      <c r="C98" s="26"/>
      <c r="D98" s="26"/>
      <c r="E98" s="27"/>
      <c r="F98" s="33" t="s">
        <v>9</v>
      </c>
      <c r="G98" s="33"/>
      <c r="H98" s="31">
        <v>2659.08</v>
      </c>
      <c r="I98" s="31"/>
    </row>
    <row r="99" spans="1:9" ht="15" customHeight="1" x14ac:dyDescent="0.25">
      <c r="A99" s="28"/>
      <c r="B99" s="29"/>
      <c r="C99" s="29"/>
      <c r="D99" s="29"/>
      <c r="E99" s="30"/>
      <c r="F99" s="33" t="s">
        <v>10</v>
      </c>
      <c r="G99" s="33"/>
      <c r="H99" s="31">
        <v>14797.58</v>
      </c>
      <c r="I99" s="31"/>
    </row>
    <row r="100" spans="1:9" ht="15" customHeight="1" x14ac:dyDescent="0.25"/>
    <row r="101" spans="1:9" ht="4.5" hidden="1" customHeight="1" x14ac:dyDescent="0.25">
      <c r="A101" s="22" t="s">
        <v>13</v>
      </c>
      <c r="B101" s="23"/>
      <c r="C101" s="23"/>
      <c r="D101" s="23"/>
      <c r="E101" s="24"/>
      <c r="F101" s="33" t="s">
        <v>8</v>
      </c>
      <c r="G101" s="33"/>
      <c r="H101" s="31">
        <v>0</v>
      </c>
      <c r="I101" s="32"/>
    </row>
    <row r="102" spans="1:9" ht="4.5" hidden="1" customHeight="1" x14ac:dyDescent="0.25">
      <c r="A102" s="25"/>
      <c r="B102" s="26"/>
      <c r="C102" s="26"/>
      <c r="D102" s="26"/>
      <c r="E102" s="27"/>
      <c r="F102" s="33" t="s">
        <v>9</v>
      </c>
      <c r="G102" s="33"/>
      <c r="H102" s="31">
        <v>0</v>
      </c>
      <c r="I102" s="32"/>
    </row>
    <row r="103" spans="1:9" ht="4.5" hidden="1" customHeight="1" x14ac:dyDescent="0.25">
      <c r="A103" s="28"/>
      <c r="B103" s="29"/>
      <c r="C103" s="29"/>
      <c r="D103" s="29"/>
      <c r="E103" s="30"/>
      <c r="F103" s="33" t="s">
        <v>10</v>
      </c>
      <c r="G103" s="33"/>
      <c r="H103" s="31">
        <v>0</v>
      </c>
      <c r="I103" s="32"/>
    </row>
  </sheetData>
  <mergeCells count="192">
    <mergeCell ref="A10:I10"/>
    <mergeCell ref="A9:I9"/>
    <mergeCell ref="A3:I3"/>
    <mergeCell ref="A4:I4"/>
    <mergeCell ref="A6:I6"/>
    <mergeCell ref="A7:I7"/>
    <mergeCell ref="A8:I8"/>
    <mergeCell ref="A5:I5"/>
    <mergeCell ref="A12:I12"/>
    <mergeCell ref="A13:A15"/>
    <mergeCell ref="G13:G16"/>
    <mergeCell ref="H13:H16"/>
    <mergeCell ref="I13:I16"/>
    <mergeCell ref="B13:C13"/>
    <mergeCell ref="A97:E9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C96:F96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18:A20"/>
    <mergeCell ref="B18:C18"/>
    <mergeCell ref="E18:E20"/>
    <mergeCell ref="A28:A30"/>
    <mergeCell ref="B28:C28"/>
    <mergeCell ref="E28:E3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B19:D19"/>
    <mergeCell ref="B24:D24"/>
    <mergeCell ref="B20:C20"/>
    <mergeCell ref="B25:C25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B29:D29"/>
    <mergeCell ref="B34:D34"/>
    <mergeCell ref="B30:C30"/>
    <mergeCell ref="B35:C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B39:D39"/>
    <mergeCell ref="B44:D44"/>
    <mergeCell ref="B40:C40"/>
    <mergeCell ref="B45:C4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B49:D49"/>
    <mergeCell ref="B54:D54"/>
    <mergeCell ref="B50:C50"/>
    <mergeCell ref="B55:C5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59:D59"/>
    <mergeCell ref="B64:D64"/>
    <mergeCell ref="B60:C60"/>
    <mergeCell ref="B65:C6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79:D79"/>
    <mergeCell ref="B84:D84"/>
    <mergeCell ref="B80:C80"/>
    <mergeCell ref="B85:C8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B89:D89"/>
    <mergeCell ref="B94:D94"/>
    <mergeCell ref="B90:C90"/>
    <mergeCell ref="B95:C95"/>
    <mergeCell ref="C91:F91"/>
    <mergeCell ref="A101:E103"/>
    <mergeCell ref="H103:I103"/>
    <mergeCell ref="F103:G103"/>
    <mergeCell ref="H101:I101"/>
    <mergeCell ref="H102:I102"/>
    <mergeCell ref="F101:G101"/>
    <mergeCell ref="F102:G102"/>
    <mergeCell ref="F97:G97"/>
    <mergeCell ref="H97:I97"/>
    <mergeCell ref="F98:G98"/>
    <mergeCell ref="H98:I98"/>
    <mergeCell ref="F99:G99"/>
    <mergeCell ref="H99:I99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24.01.0002.38522, VULCAN sp. z o.o., licencja: kielce, Miasto Kielce ul. Rynek 1 25-519 Kielce&amp;C&amp;"Calibri"&amp;8Strona &amp;P z &amp;N
&amp;R
&amp;"Calibri"&amp;7</oddFooter>
  </headerFooter>
  <ignoredErrors>
    <ignoredError sqref="A1:M2 A4:M4 B3:M3 A6:M6 B5:M5 A8:M103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24.01.0002.38522</dc:creator>
  <cp:lastModifiedBy>User</cp:lastModifiedBy>
  <cp:lastPrinted>2016-09-01T06:17:35Z</cp:lastPrinted>
  <dcterms:created xsi:type="dcterms:W3CDTF">2016-05-02T23:07:55Z</dcterms:created>
  <dcterms:modified xsi:type="dcterms:W3CDTF">2024-12-10T12:54:48Z</dcterms:modified>
</cp:coreProperties>
</file>