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gnieszka\Desktop\PS 13\Rejestr dokumentów zakupu\2025\"/>
    </mc:Choice>
  </mc:AlternateContent>
  <xr:revisionPtr revIDLastSave="0" documentId="8_{9A7102D2-6A50-4E0D-ADDF-359069049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1" i="9" l="1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<sst xmlns="http://schemas.openxmlformats.org/spreadsheetml/2006/main" count="184" uniqueCount="91">
  <si>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</si>
  <si>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</si>
  <si>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</si>
  <si>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</si>
  <si>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</si>
  <si>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</si>
  <si>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</si>
  <si>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</si>
  <si>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</si>
  <si>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</si>
  <si>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</si>
  <si>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</si>
  <si>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</si>
  <si>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</si>
  <si>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</si>
  <si>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</si>
  <si>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</si>
  <si>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01.12.2025 do: 31.12.2025</t>
  </si>
  <si>
    <t>Zestawienie dokumentów zakupu</t>
  </si>
  <si>
    <t>Nr dok. Pierwotnego</t>
  </si>
  <si>
    <t>Jednostka: PS13</t>
  </si>
  <si>
    <t/>
  </si>
  <si>
    <t>FV/10363/2025</t>
  </si>
  <si>
    <t>01.12.2025</t>
  </si>
  <si>
    <t>FV/006607/2025/12/3</t>
  </si>
  <si>
    <t>03.12.2025</t>
  </si>
  <si>
    <t>00207/P/2025/CZM</t>
  </si>
  <si>
    <t>02.12.2025</t>
  </si>
  <si>
    <t>293/25/H</t>
  </si>
  <si>
    <t>08.12.2025</t>
  </si>
  <si>
    <t>FV/10825/2025</t>
  </si>
  <si>
    <t>12.12.2025</t>
  </si>
  <si>
    <t>4232072/24/2025/F</t>
  </si>
  <si>
    <t>15.12.2025</t>
  </si>
  <si>
    <t>05.12.2025</t>
  </si>
  <si>
    <t>000094/12/25/FVP</t>
  </si>
  <si>
    <t>18.12.2025</t>
  </si>
  <si>
    <t>1062/K/XII/25</t>
  </si>
  <si>
    <t>F/2025/12/004980</t>
  </si>
  <si>
    <t>22.12.2025</t>
  </si>
  <si>
    <t>19.12.2025</t>
  </si>
  <si>
    <t>00233/P/2025/CZM</t>
  </si>
  <si>
    <t>30.12.2025</t>
  </si>
  <si>
    <t>07/028010/2025</t>
  </si>
  <si>
    <t>07.01.2026</t>
  </si>
  <si>
    <t>7476/2025</t>
  </si>
  <si>
    <t>08.01.2026</t>
  </si>
  <si>
    <t>05.01.2026</t>
  </si>
  <si>
    <t>021393000009702</t>
  </si>
  <si>
    <t>14.01.2026</t>
  </si>
  <si>
    <t>31.12.2025</t>
  </si>
  <si>
    <t>501040666/24/W/2026</t>
  </si>
  <si>
    <t>21.01.2026</t>
  </si>
  <si>
    <t>15.01.2026</t>
  </si>
  <si>
    <t>BEST PARTNER - BEST PARTNER ANDRZEJ KISIEL</t>
  </si>
  <si>
    <t>Justus - JUSTUS C.M.A. SPÓŁKA Z OGRANICZONĄ ODPOWIEDZIALNOŚCIĄ</t>
  </si>
  <si>
    <t>CENTRUM - MOPR - CENTRUM ZAMÓWIEŃ MIEJSKICH</t>
  </si>
  <si>
    <t>ZMO - MARIAN ZAKRZEWSKI ZAKŁAD MECHANIKI OGÓLNEJ</t>
  </si>
  <si>
    <t>PGNiG - PGNIG OBRÓT DETALICZNY SPÓŁKA Z OGRANICZONĄ ODPOWIEDZIALNOŚCIĄ</t>
  </si>
  <si>
    <t>PZU Zdrowie S.A - PZU ZDROWIE S.A/PZU ZDROWIE S.A ODDZIAŁ CENTRA MEDYCZNE W KIELCACH</t>
  </si>
  <si>
    <t>KONREM - ZAKŁAD KONSER.I REMONTÓW URZĄDZEŃ DŹWIGNIC."KONREM" BRUDEK TADEUSZ,DUDAŁA PIOTR</t>
  </si>
  <si>
    <t>VULCAN - "VULCAN" SPÓŁKA Z OGRANICZONĄ ODPOWIEDZIALNOŚCIĄ</t>
  </si>
  <si>
    <t>WODOCIĄGI - "WODOCIĄGI KIELECKIE" SPÓŁKA Z OGRANICZONĄ ODPOWIEDZIALNOŚCIĄ</t>
  </si>
  <si>
    <t>MPEC - MIEJSKIE PRZEDSIĘBIORSTWO ENERGETYKI CIEPLNEJ SPÓŁKA Z OGRANICZONĄ ODPOWIEDZIALNOŚCIĄ</t>
  </si>
  <si>
    <t>PGE DYSTRYBUCJA - PGE DYSTRYBUCJA SPÓŁKA AKCYJNA</t>
  </si>
  <si>
    <t>ENERGA - ENERGA - OBRÓT SPÓŁKA AKCYJNA</t>
  </si>
  <si>
    <t>środki czystości</t>
  </si>
  <si>
    <t>Faktura VAT zakupu</t>
  </si>
  <si>
    <t>monitoring</t>
  </si>
  <si>
    <t>Posiłki</t>
  </si>
  <si>
    <t>Inny dokument zakupu</t>
  </si>
  <si>
    <t>23.12.2025</t>
  </si>
  <si>
    <t>ODZIEŻ ROBOCZA</t>
  </si>
  <si>
    <t>artykuły do higieny dla pracowników ze środków BHP</t>
  </si>
  <si>
    <t>gaz</t>
  </si>
  <si>
    <t>usługa medyczna</t>
  </si>
  <si>
    <t>przegląd i konserwacja dźwigów</t>
  </si>
  <si>
    <t>29.12.2025</t>
  </si>
  <si>
    <t>Vulcan usługa zgodnie z umową</t>
  </si>
  <si>
    <t>09.01.2026</t>
  </si>
  <si>
    <t>posiłki za miesiąc grudzień</t>
  </si>
  <si>
    <t>20.01.2026</t>
  </si>
  <si>
    <t>ścieki 301,64, woda 219,97, abonament 8,24</t>
  </si>
  <si>
    <t>17.01.2026</t>
  </si>
  <si>
    <t>ogrzewanie</t>
  </si>
  <si>
    <t>19.01.2026</t>
  </si>
  <si>
    <t>energia elektryczna</t>
  </si>
  <si>
    <t>16.02.2026</t>
  </si>
  <si>
    <t>nonitoring</t>
  </si>
  <si>
    <t>licencja Vulcan</t>
  </si>
  <si>
    <t>zużycie 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</si>
</sst>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55F9-A73B-4B47-889F-38A43162A68F}">
  <sheetPr>
    <pageSetUpPr fitToPage="1"/>
  </sheetPr>
  <dimension ref="A1:L98"/>
  <sheetViews>
    <sheetView showGridLines="0" tabSelected="1" workbookViewId="0">
      <selection activeCell="A7" sqref="A7:I7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16</v>
      </c>
      <c r="K2" s="27" t="s">
        <v>16</v>
      </c>
      <c r="L2" s="27" t="s">
        <v>16</v>
      </c>
    </row>
    <row r="3" spans="1:12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17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19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15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20</v>
      </c>
      <c r="B17" s="54"/>
      <c r="C17" s="54"/>
      <c r="D17" s="54"/>
      <c r="E17" s="54"/>
      <c r="F17" s="55"/>
      <c r="G17" s="31">
        <v>61568.85</v>
      </c>
      <c r="H17" s="31">
        <v>4933.01</v>
      </c>
      <c r="I17" s="31">
        <v>66501.86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61568.85</v>
      </c>
      <c r="H21" s="35">
        <v>4933.01</v>
      </c>
      <c r="I21" s="34">
        <v>66501.86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21</v>
      </c>
      <c r="B22" s="54"/>
      <c r="C22" s="54"/>
      <c r="D22" s="54"/>
      <c r="E22" s="54"/>
      <c r="F22" s="55"/>
      <c r="G22" s="31">
        <v>1798.93</v>
      </c>
      <c r="H22" s="31">
        <v>395.11</v>
      </c>
      <c r="I22" s="31">
        <v>2194.04</v>
      </c>
      <c r="J22" s="20"/>
      <c r="K22" s="20"/>
      <c r="L22" s="20"/>
    </row>
    <row r="23" spans="1:12" ht="15" customHeight="1" x14ac:dyDescent="0.25">
      <c r="A23" s="56">
        <v>1</v>
      </c>
      <c r="B23" s="59" t="s">
        <v>22</v>
      </c>
      <c r="C23" s="60"/>
      <c r="D23" s="28" t="s">
        <v>21</v>
      </c>
      <c r="E23" s="61" t="s">
        <v>23</v>
      </c>
      <c r="F23" s="17" t="s">
        <v>23</v>
      </c>
      <c r="G23" s="64">
        <v>1798.93</v>
      </c>
      <c r="H23" s="67">
        <v>395.11</v>
      </c>
      <c r="I23" s="70">
        <v>2194.04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15" customHeight="1" x14ac:dyDescent="0.25">
      <c r="A24" s="57"/>
      <c r="B24" s="73" t="s">
        <v>54</v>
      </c>
      <c r="C24" s="74"/>
      <c r="D24" s="75"/>
      <c r="E24" s="62"/>
      <c r="F24" s="18" t="s">
        <v>23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15" customHeight="1" x14ac:dyDescent="0.25">
      <c r="A25" s="58"/>
      <c r="B25" s="76" t="s">
        <v>66</v>
      </c>
      <c r="C25" s="77"/>
      <c r="D25" s="16" t="s">
        <v>67</v>
      </c>
      <c r="E25" s="63"/>
      <c r="F25" s="19" t="s">
        <v>33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66</v>
      </c>
      <c r="D26" s="43"/>
      <c r="E26" s="43"/>
      <c r="F26" s="44"/>
      <c r="G26" s="34">
        <v>1798.93</v>
      </c>
      <c r="H26" s="35">
        <v>395.11</v>
      </c>
      <c r="I26" s="34">
        <v>2194.04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21</v>
      </c>
      <c r="B27" s="54"/>
      <c r="C27" s="54"/>
      <c r="D27" s="54"/>
      <c r="E27" s="54"/>
      <c r="F27" s="55"/>
      <c r="G27" s="31">
        <v>50</v>
      </c>
      <c r="H27" s="31">
        <v>11.5</v>
      </c>
      <c r="I27" s="31">
        <v>61.5</v>
      </c>
      <c r="J27" s="20"/>
      <c r="K27" s="20"/>
      <c r="L27" s="20"/>
    </row>
    <row r="28" spans="1:12" ht="15" customHeight="1" x14ac:dyDescent="0.25">
      <c r="A28" s="56">
        <v>2</v>
      </c>
      <c r="B28" s="59" t="s">
        <v>24</v>
      </c>
      <c r="C28" s="60"/>
      <c r="D28" s="28" t="s">
        <v>21</v>
      </c>
      <c r="E28" s="61" t="s">
        <v>25</v>
      </c>
      <c r="F28" s="17" t="s">
        <v>23</v>
      </c>
      <c r="G28" s="64">
        <v>50</v>
      </c>
      <c r="H28" s="67">
        <v>11.5</v>
      </c>
      <c r="I28" s="70">
        <v>61.5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15" customHeight="1" x14ac:dyDescent="0.25">
      <c r="A29" s="57"/>
      <c r="B29" s="73" t="s">
        <v>55</v>
      </c>
      <c r="C29" s="74"/>
      <c r="D29" s="75"/>
      <c r="E29" s="62"/>
      <c r="F29" s="18" t="s">
        <v>23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68</v>
      </c>
      <c r="C30" s="77"/>
      <c r="D30" s="16" t="s">
        <v>67</v>
      </c>
      <c r="E30" s="63"/>
      <c r="F30" s="19" t="s">
        <v>39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88</v>
      </c>
      <c r="D31" s="43"/>
      <c r="E31" s="43"/>
      <c r="F31" s="44"/>
      <c r="G31" s="34">
        <v>50</v>
      </c>
      <c r="H31" s="35">
        <v>11.5</v>
      </c>
      <c r="I31" s="34">
        <v>61.5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21</v>
      </c>
      <c r="B32" s="54"/>
      <c r="C32" s="54"/>
      <c r="D32" s="54"/>
      <c r="E32" s="54"/>
      <c r="F32" s="55"/>
      <c r="G32" s="31">
        <v>19979.2</v>
      </c>
      <c r="H32" s="31">
        <v>0</v>
      </c>
      <c r="I32" s="31">
        <v>19979.2</v>
      </c>
      <c r="J32" s="20"/>
      <c r="K32" s="20"/>
      <c r="L32" s="20"/>
    </row>
    <row r="33" spans="1:12" ht="15" customHeight="1" x14ac:dyDescent="0.25">
      <c r="A33" s="56">
        <v>3</v>
      </c>
      <c r="B33" s="59" t="s">
        <v>26</v>
      </c>
      <c r="C33" s="60"/>
      <c r="D33" s="28" t="s">
        <v>21</v>
      </c>
      <c r="E33" s="61" t="s">
        <v>25</v>
      </c>
      <c r="F33" s="17" t="s">
        <v>27</v>
      </c>
      <c r="G33" s="64">
        <v>19979.2</v>
      </c>
      <c r="H33" s="67">
        <v>0</v>
      </c>
      <c r="I33" s="70">
        <v>19979.2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15" customHeight="1" x14ac:dyDescent="0.25">
      <c r="A34" s="57"/>
      <c r="B34" s="73" t="s">
        <v>56</v>
      </c>
      <c r="C34" s="74"/>
      <c r="D34" s="75"/>
      <c r="E34" s="62"/>
      <c r="F34" s="18" t="s">
        <v>27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69</v>
      </c>
      <c r="C35" s="77"/>
      <c r="D35" s="16" t="s">
        <v>70</v>
      </c>
      <c r="E35" s="63"/>
      <c r="F35" s="19" t="s">
        <v>71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69</v>
      </c>
      <c r="D36" s="43"/>
      <c r="E36" s="43"/>
      <c r="F36" s="44"/>
      <c r="G36" s="34">
        <v>19979.2</v>
      </c>
      <c r="H36" s="35">
        <v>0</v>
      </c>
      <c r="I36" s="34">
        <v>19979.2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21</v>
      </c>
      <c r="B37" s="54"/>
      <c r="C37" s="54"/>
      <c r="D37" s="54"/>
      <c r="E37" s="54"/>
      <c r="F37" s="55"/>
      <c r="G37" s="31">
        <v>1119</v>
      </c>
      <c r="H37" s="31">
        <v>257.37</v>
      </c>
      <c r="I37" s="31">
        <v>1376.37</v>
      </c>
      <c r="J37" s="20"/>
      <c r="K37" s="20"/>
      <c r="L37" s="20"/>
    </row>
    <row r="38" spans="1:12" ht="15" customHeight="1" x14ac:dyDescent="0.25">
      <c r="A38" s="56">
        <v>4</v>
      </c>
      <c r="B38" s="59" t="s">
        <v>28</v>
      </c>
      <c r="C38" s="60"/>
      <c r="D38" s="28" t="s">
        <v>21</v>
      </c>
      <c r="E38" s="61" t="s">
        <v>29</v>
      </c>
      <c r="F38" s="17" t="s">
        <v>29</v>
      </c>
      <c r="G38" s="64">
        <v>1119</v>
      </c>
      <c r="H38" s="67">
        <v>257.37</v>
      </c>
      <c r="I38" s="70">
        <v>1376.37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15" customHeight="1" x14ac:dyDescent="0.25">
      <c r="A39" s="57"/>
      <c r="B39" s="73" t="s">
        <v>57</v>
      </c>
      <c r="C39" s="74"/>
      <c r="D39" s="75"/>
      <c r="E39" s="62"/>
      <c r="F39" s="18" t="s">
        <v>29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72</v>
      </c>
      <c r="C40" s="77"/>
      <c r="D40" s="16" t="s">
        <v>67</v>
      </c>
      <c r="E40" s="63"/>
      <c r="F40" s="19" t="s">
        <v>39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72</v>
      </c>
      <c r="D41" s="43"/>
      <c r="E41" s="43"/>
      <c r="F41" s="44"/>
      <c r="G41" s="34">
        <v>1119</v>
      </c>
      <c r="H41" s="35">
        <v>257.37</v>
      </c>
      <c r="I41" s="34">
        <v>1376.37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21</v>
      </c>
      <c r="B42" s="54"/>
      <c r="C42" s="54"/>
      <c r="D42" s="54"/>
      <c r="E42" s="54"/>
      <c r="F42" s="55"/>
      <c r="G42" s="31">
        <v>1266.24</v>
      </c>
      <c r="H42" s="31">
        <v>224.15</v>
      </c>
      <c r="I42" s="31">
        <v>1490.39</v>
      </c>
      <c r="J42" s="20"/>
      <c r="K42" s="20"/>
      <c r="L42" s="20"/>
    </row>
    <row r="43" spans="1:12" ht="15" customHeight="1" x14ac:dyDescent="0.25">
      <c r="A43" s="56">
        <v>5</v>
      </c>
      <c r="B43" s="59" t="s">
        <v>30</v>
      </c>
      <c r="C43" s="60"/>
      <c r="D43" s="28" t="s">
        <v>21</v>
      </c>
      <c r="E43" s="61" t="s">
        <v>31</v>
      </c>
      <c r="F43" s="17" t="s">
        <v>31</v>
      </c>
      <c r="G43" s="64">
        <v>1266.24</v>
      </c>
      <c r="H43" s="67">
        <v>224.15</v>
      </c>
      <c r="I43" s="70">
        <v>1490.39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15" customHeight="1" x14ac:dyDescent="0.25">
      <c r="A44" s="57"/>
      <c r="B44" s="73" t="s">
        <v>54</v>
      </c>
      <c r="C44" s="74"/>
      <c r="D44" s="75"/>
      <c r="E44" s="62"/>
      <c r="F44" s="18" t="s">
        <v>31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25.5" customHeight="1" x14ac:dyDescent="0.25">
      <c r="A45" s="58"/>
      <c r="B45" s="76" t="s">
        <v>73</v>
      </c>
      <c r="C45" s="77"/>
      <c r="D45" s="16" t="s">
        <v>67</v>
      </c>
      <c r="E45" s="63"/>
      <c r="F45" s="19" t="s">
        <v>40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73</v>
      </c>
      <c r="D46" s="43"/>
      <c r="E46" s="43"/>
      <c r="F46" s="44"/>
      <c r="G46" s="34">
        <v>1266.24</v>
      </c>
      <c r="H46" s="35">
        <v>224.15</v>
      </c>
      <c r="I46" s="34">
        <v>1490.39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21</v>
      </c>
      <c r="B47" s="54"/>
      <c r="C47" s="54"/>
      <c r="D47" s="54"/>
      <c r="E47" s="54"/>
      <c r="F47" s="55"/>
      <c r="G47" s="31">
        <v>844.84</v>
      </c>
      <c r="H47" s="31">
        <v>194.31</v>
      </c>
      <c r="I47" s="31">
        <v>1039.1500000000001</v>
      </c>
      <c r="J47" s="20"/>
      <c r="K47" s="20"/>
      <c r="L47" s="20"/>
    </row>
    <row r="48" spans="1:12" ht="15" customHeight="1" x14ac:dyDescent="0.25">
      <c r="A48" s="56">
        <v>6</v>
      </c>
      <c r="B48" s="59" t="s">
        <v>32</v>
      </c>
      <c r="C48" s="60"/>
      <c r="D48" s="28" t="s">
        <v>21</v>
      </c>
      <c r="E48" s="61" t="s">
        <v>33</v>
      </c>
      <c r="F48" s="17" t="s">
        <v>34</v>
      </c>
      <c r="G48" s="64">
        <v>844.84</v>
      </c>
      <c r="H48" s="67">
        <v>194.31</v>
      </c>
      <c r="I48" s="70">
        <v>1039.1500000000001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25.5" customHeight="1" x14ac:dyDescent="0.25">
      <c r="A49" s="57"/>
      <c r="B49" s="73" t="s">
        <v>58</v>
      </c>
      <c r="C49" s="74"/>
      <c r="D49" s="75"/>
      <c r="E49" s="62"/>
      <c r="F49" s="18" t="s">
        <v>34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74</v>
      </c>
      <c r="C50" s="77"/>
      <c r="D50" s="16" t="s">
        <v>67</v>
      </c>
      <c r="E50" s="63"/>
      <c r="F50" s="19" t="s">
        <v>40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74</v>
      </c>
      <c r="D51" s="43"/>
      <c r="E51" s="43"/>
      <c r="F51" s="44"/>
      <c r="G51" s="34">
        <v>844.84</v>
      </c>
      <c r="H51" s="35">
        <v>194.31</v>
      </c>
      <c r="I51" s="34">
        <v>1039.1500000000001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21</v>
      </c>
      <c r="B52" s="54"/>
      <c r="C52" s="54"/>
      <c r="D52" s="54"/>
      <c r="E52" s="54"/>
      <c r="F52" s="55"/>
      <c r="G52" s="31">
        <v>426</v>
      </c>
      <c r="H52" s="31">
        <v>0</v>
      </c>
      <c r="I52" s="31">
        <v>426</v>
      </c>
      <c r="J52" s="20"/>
      <c r="K52" s="20"/>
      <c r="L52" s="20"/>
    </row>
    <row r="53" spans="1:12" ht="15" customHeight="1" x14ac:dyDescent="0.25">
      <c r="A53" s="56">
        <v>7</v>
      </c>
      <c r="B53" s="59" t="s">
        <v>35</v>
      </c>
      <c r="C53" s="60"/>
      <c r="D53" s="28" t="s">
        <v>21</v>
      </c>
      <c r="E53" s="61" t="s">
        <v>36</v>
      </c>
      <c r="F53" s="17" t="s">
        <v>36</v>
      </c>
      <c r="G53" s="64">
        <v>426</v>
      </c>
      <c r="H53" s="67">
        <v>0</v>
      </c>
      <c r="I53" s="70">
        <v>426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25.5" customHeight="1" x14ac:dyDescent="0.25">
      <c r="A54" s="57"/>
      <c r="B54" s="73" t="s">
        <v>59</v>
      </c>
      <c r="C54" s="74"/>
      <c r="D54" s="75"/>
      <c r="E54" s="62"/>
      <c r="F54" s="18" t="s">
        <v>36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75</v>
      </c>
      <c r="C55" s="77"/>
      <c r="D55" s="16" t="s">
        <v>67</v>
      </c>
      <c r="E55" s="63"/>
      <c r="F55" s="19" t="s">
        <v>50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75</v>
      </c>
      <c r="D56" s="43"/>
      <c r="E56" s="43"/>
      <c r="F56" s="44"/>
      <c r="G56" s="34">
        <v>426</v>
      </c>
      <c r="H56" s="35">
        <v>0</v>
      </c>
      <c r="I56" s="34">
        <v>426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21</v>
      </c>
      <c r="B57" s="54"/>
      <c r="C57" s="54"/>
      <c r="D57" s="54"/>
      <c r="E57" s="54"/>
      <c r="F57" s="55"/>
      <c r="G57" s="31">
        <v>510</v>
      </c>
      <c r="H57" s="31">
        <v>117.3</v>
      </c>
      <c r="I57" s="31">
        <v>627.29999999999995</v>
      </c>
      <c r="J57" s="20"/>
      <c r="K57" s="20"/>
      <c r="L57" s="20"/>
    </row>
    <row r="58" spans="1:12" ht="15" customHeight="1" x14ac:dyDescent="0.25">
      <c r="A58" s="56">
        <v>8</v>
      </c>
      <c r="B58" s="59" t="s">
        <v>37</v>
      </c>
      <c r="C58" s="60"/>
      <c r="D58" s="28" t="s">
        <v>21</v>
      </c>
      <c r="E58" s="61" t="s">
        <v>36</v>
      </c>
      <c r="F58" s="17" t="s">
        <v>33</v>
      </c>
      <c r="G58" s="64">
        <v>510</v>
      </c>
      <c r="H58" s="67">
        <v>117.3</v>
      </c>
      <c r="I58" s="70">
        <v>627.29999999999995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25.5" customHeight="1" x14ac:dyDescent="0.25">
      <c r="A59" s="57"/>
      <c r="B59" s="73" t="s">
        <v>60</v>
      </c>
      <c r="C59" s="74"/>
      <c r="D59" s="75"/>
      <c r="E59" s="62"/>
      <c r="F59" s="18" t="s">
        <v>33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76</v>
      </c>
      <c r="C60" s="77"/>
      <c r="D60" s="16" t="s">
        <v>67</v>
      </c>
      <c r="E60" s="63"/>
      <c r="F60" s="19" t="s">
        <v>77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76</v>
      </c>
      <c r="D61" s="43"/>
      <c r="E61" s="43"/>
      <c r="F61" s="44"/>
      <c r="G61" s="34">
        <v>510</v>
      </c>
      <c r="H61" s="35">
        <v>117.3</v>
      </c>
      <c r="I61" s="34">
        <v>627.29999999999995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2.75" hidden="1" customHeight="1" x14ac:dyDescent="0.25">
      <c r="A62" s="53" t="s">
        <v>21</v>
      </c>
      <c r="B62" s="54"/>
      <c r="C62" s="54"/>
      <c r="D62" s="54"/>
      <c r="E62" s="54"/>
      <c r="F62" s="55"/>
      <c r="G62" s="31">
        <v>3758</v>
      </c>
      <c r="H62" s="31">
        <v>864.34</v>
      </c>
      <c r="I62" s="31">
        <v>4622.34</v>
      </c>
      <c r="J62" s="20"/>
      <c r="K62" s="20"/>
      <c r="L62" s="20"/>
    </row>
    <row r="63" spans="1:12" ht="15" customHeight="1" x14ac:dyDescent="0.25">
      <c r="A63" s="56">
        <v>9</v>
      </c>
      <c r="B63" s="59" t="s">
        <v>38</v>
      </c>
      <c r="C63" s="60"/>
      <c r="D63" s="28" t="s">
        <v>21</v>
      </c>
      <c r="E63" s="61" t="s">
        <v>39</v>
      </c>
      <c r="F63" s="17" t="s">
        <v>40</v>
      </c>
      <c r="G63" s="64">
        <v>3758</v>
      </c>
      <c r="H63" s="67">
        <v>864.34</v>
      </c>
      <c r="I63" s="70">
        <v>4622.34</v>
      </c>
      <c r="J63" s="32">
        <v>0</v>
      </c>
      <c r="K63" s="20" t="str">
        <f>IF(OR(J63=0,J63=1),"",1)</f>
        <v/>
      </c>
      <c r="L63" s="20" t="str">
        <f>IF(B63="",1,"")</f>
        <v/>
      </c>
    </row>
    <row r="64" spans="1:12" ht="15" customHeight="1" x14ac:dyDescent="0.25">
      <c r="A64" s="57"/>
      <c r="B64" s="73" t="s">
        <v>61</v>
      </c>
      <c r="C64" s="74"/>
      <c r="D64" s="75"/>
      <c r="E64" s="62"/>
      <c r="F64" s="18" t="s">
        <v>40</v>
      </c>
      <c r="G64" s="65"/>
      <c r="H64" s="68"/>
      <c r="I64" s="71"/>
      <c r="J64" s="32">
        <v>0</v>
      </c>
      <c r="K64" s="20" t="str">
        <f>IF(OR(J64=0,J64=1),"",1)</f>
        <v/>
      </c>
      <c r="L64" s="20" t="str">
        <f>IF(AND(F64="",G64=""),1,"")</f>
        <v/>
      </c>
    </row>
    <row r="65" spans="1:12" ht="15" customHeight="1" x14ac:dyDescent="0.25">
      <c r="A65" s="58"/>
      <c r="B65" s="76" t="s">
        <v>78</v>
      </c>
      <c r="C65" s="77"/>
      <c r="D65" s="16" t="s">
        <v>67</v>
      </c>
      <c r="E65" s="63"/>
      <c r="F65" s="19" t="s">
        <v>79</v>
      </c>
      <c r="G65" s="66"/>
      <c r="H65" s="69"/>
      <c r="I65" s="72"/>
      <c r="J65" s="32">
        <v>0</v>
      </c>
      <c r="K65" s="20" t="str">
        <f>IF(OR(J65=0,J65=1),"",1)</f>
        <v/>
      </c>
      <c r="L65" s="20" t="str">
        <f>IF(AND(F65="",G65=""),1,"")</f>
        <v/>
      </c>
    </row>
    <row r="66" spans="1:12" ht="12.75" hidden="1" customHeight="1" x14ac:dyDescent="0.25">
      <c r="A66" s="21"/>
      <c r="B66" s="33">
        <v>0</v>
      </c>
      <c r="C66" s="42" t="s">
        <v>89</v>
      </c>
      <c r="D66" s="43"/>
      <c r="E66" s="43"/>
      <c r="F66" s="44"/>
      <c r="G66" s="34">
        <v>3758</v>
      </c>
      <c r="H66" s="35">
        <v>864.34</v>
      </c>
      <c r="I66" s="34">
        <v>4622.34</v>
      </c>
      <c r="J66" s="32">
        <v>0</v>
      </c>
      <c r="K66" s="30">
        <f>IF(J66=0,1,"")</f>
        <v>1</v>
      </c>
      <c r="L66" s="20" t="str">
        <f>IF(AND(F66="",G66=""),1,"")</f>
        <v/>
      </c>
    </row>
    <row r="67" spans="1:12" ht="12.75" hidden="1" customHeight="1" x14ac:dyDescent="0.25">
      <c r="A67" s="53" t="s">
        <v>21</v>
      </c>
      <c r="B67" s="54"/>
      <c r="C67" s="54"/>
      <c r="D67" s="54"/>
      <c r="E67" s="54"/>
      <c r="F67" s="55"/>
      <c r="G67" s="31">
        <v>19023</v>
      </c>
      <c r="H67" s="31">
        <v>0</v>
      </c>
      <c r="I67" s="31">
        <v>19023</v>
      </c>
      <c r="J67" s="20"/>
      <c r="K67" s="20"/>
      <c r="L67" s="20"/>
    </row>
    <row r="68" spans="1:12" ht="15" customHeight="1" x14ac:dyDescent="0.25">
      <c r="A68" s="56">
        <v>10</v>
      </c>
      <c r="B68" s="59" t="s">
        <v>41</v>
      </c>
      <c r="C68" s="60"/>
      <c r="D68" s="28" t="s">
        <v>21</v>
      </c>
      <c r="E68" s="61" t="s">
        <v>42</v>
      </c>
      <c r="F68" s="17" t="s">
        <v>42</v>
      </c>
      <c r="G68" s="64">
        <v>19023</v>
      </c>
      <c r="H68" s="67">
        <v>0</v>
      </c>
      <c r="I68" s="70">
        <v>19023</v>
      </c>
      <c r="J68" s="32">
        <v>0</v>
      </c>
      <c r="K68" s="20" t="str">
        <f>IF(OR(J68=0,J68=1),"",1)</f>
        <v/>
      </c>
      <c r="L68" s="20" t="str">
        <f>IF(B68="",1,"")</f>
        <v/>
      </c>
    </row>
    <row r="69" spans="1:12" ht="15" customHeight="1" x14ac:dyDescent="0.25">
      <c r="A69" s="57"/>
      <c r="B69" s="73" t="s">
        <v>56</v>
      </c>
      <c r="C69" s="74"/>
      <c r="D69" s="75"/>
      <c r="E69" s="62"/>
      <c r="F69" s="18" t="s">
        <v>42</v>
      </c>
      <c r="G69" s="65"/>
      <c r="H69" s="68"/>
      <c r="I69" s="71"/>
      <c r="J69" s="32">
        <v>0</v>
      </c>
      <c r="K69" s="20" t="str">
        <f>IF(OR(J69=0,J69=1),"",1)</f>
        <v/>
      </c>
      <c r="L69" s="20" t="str">
        <f>IF(AND(F69="",G69=""),1,"")</f>
        <v/>
      </c>
    </row>
    <row r="70" spans="1:12" ht="15" customHeight="1" x14ac:dyDescent="0.25">
      <c r="A70" s="58"/>
      <c r="B70" s="76" t="s">
        <v>80</v>
      </c>
      <c r="C70" s="77"/>
      <c r="D70" s="16" t="s">
        <v>70</v>
      </c>
      <c r="E70" s="63"/>
      <c r="F70" s="19" t="s">
        <v>81</v>
      </c>
      <c r="G70" s="66"/>
      <c r="H70" s="69"/>
      <c r="I70" s="72"/>
      <c r="J70" s="32">
        <v>0</v>
      </c>
      <c r="K70" s="20" t="str">
        <f>IF(OR(J70=0,J70=1),"",1)</f>
        <v/>
      </c>
      <c r="L70" s="20" t="str">
        <f>IF(AND(F70="",G70=""),1,"")</f>
        <v/>
      </c>
    </row>
    <row r="71" spans="1:12" ht="12.75" hidden="1" customHeight="1" x14ac:dyDescent="0.25">
      <c r="A71" s="21"/>
      <c r="B71" s="33">
        <v>0</v>
      </c>
      <c r="C71" s="42" t="s">
        <v>80</v>
      </c>
      <c r="D71" s="43"/>
      <c r="E71" s="43"/>
      <c r="F71" s="44"/>
      <c r="G71" s="34">
        <v>19023</v>
      </c>
      <c r="H71" s="35">
        <v>0</v>
      </c>
      <c r="I71" s="34">
        <v>19023</v>
      </c>
      <c r="J71" s="32">
        <v>0</v>
      </c>
      <c r="K71" s="30">
        <f>IF(J71=0,1,"")</f>
        <v>1</v>
      </c>
      <c r="L71" s="20" t="str">
        <f>IF(AND(F71="",G71=""),1,"")</f>
        <v/>
      </c>
    </row>
    <row r="72" spans="1:12" ht="12.75" hidden="1" customHeight="1" x14ac:dyDescent="0.25">
      <c r="A72" s="53" t="s">
        <v>21</v>
      </c>
      <c r="B72" s="54"/>
      <c r="C72" s="54"/>
      <c r="D72" s="54"/>
      <c r="E72" s="54"/>
      <c r="F72" s="55"/>
      <c r="G72" s="31">
        <v>490.61</v>
      </c>
      <c r="H72" s="31">
        <v>39.24</v>
      </c>
      <c r="I72" s="31">
        <v>529.85</v>
      </c>
      <c r="J72" s="20"/>
      <c r="K72" s="20"/>
      <c r="L72" s="20"/>
    </row>
    <row r="73" spans="1:12" ht="15" customHeight="1" x14ac:dyDescent="0.25">
      <c r="A73" s="56">
        <v>11</v>
      </c>
      <c r="B73" s="59" t="s">
        <v>43</v>
      </c>
      <c r="C73" s="60"/>
      <c r="D73" s="28" t="s">
        <v>21</v>
      </c>
      <c r="E73" s="61" t="s">
        <v>44</v>
      </c>
      <c r="F73" s="17" t="s">
        <v>42</v>
      </c>
      <c r="G73" s="64">
        <v>490.61</v>
      </c>
      <c r="H73" s="67">
        <v>39.24</v>
      </c>
      <c r="I73" s="70">
        <v>529.85</v>
      </c>
      <c r="J73" s="32">
        <v>0</v>
      </c>
      <c r="K73" s="20" t="str">
        <f>IF(OR(J73=0,J73=1),"",1)</f>
        <v/>
      </c>
      <c r="L73" s="20" t="str">
        <f>IF(B73="",1,"")</f>
        <v/>
      </c>
    </row>
    <row r="74" spans="1:12" ht="25.5" customHeight="1" x14ac:dyDescent="0.25">
      <c r="A74" s="57"/>
      <c r="B74" s="73" t="s">
        <v>62</v>
      </c>
      <c r="C74" s="74"/>
      <c r="D74" s="75"/>
      <c r="E74" s="62"/>
      <c r="F74" s="18" t="s">
        <v>42</v>
      </c>
      <c r="G74" s="65"/>
      <c r="H74" s="68"/>
      <c r="I74" s="71"/>
      <c r="J74" s="32">
        <v>0</v>
      </c>
      <c r="K74" s="20" t="str">
        <f>IF(OR(J74=0,J74=1),"",1)</f>
        <v/>
      </c>
      <c r="L74" s="20" t="str">
        <f>IF(AND(F74="",G74=""),1,"")</f>
        <v/>
      </c>
    </row>
    <row r="75" spans="1:12" ht="25.5" customHeight="1" x14ac:dyDescent="0.25">
      <c r="A75" s="58"/>
      <c r="B75" s="76" t="s">
        <v>82</v>
      </c>
      <c r="C75" s="77"/>
      <c r="D75" s="16" t="s">
        <v>67</v>
      </c>
      <c r="E75" s="63"/>
      <c r="F75" s="19" t="s">
        <v>83</v>
      </c>
      <c r="G75" s="66"/>
      <c r="H75" s="69"/>
      <c r="I75" s="72"/>
      <c r="J75" s="32">
        <v>0</v>
      </c>
      <c r="K75" s="20" t="str">
        <f>IF(OR(J75=0,J75=1),"",1)</f>
        <v/>
      </c>
      <c r="L75" s="20" t="str">
        <f>IF(AND(F75="",G75=""),1,"")</f>
        <v/>
      </c>
    </row>
    <row r="76" spans="1:12" ht="12.75" hidden="1" customHeight="1" x14ac:dyDescent="0.25">
      <c r="A76" s="21"/>
      <c r="B76" s="33">
        <v>0</v>
      </c>
      <c r="C76" s="42" t="s">
        <v>90</v>
      </c>
      <c r="D76" s="43"/>
      <c r="E76" s="43"/>
      <c r="F76" s="44"/>
      <c r="G76" s="34">
        <v>490.61</v>
      </c>
      <c r="H76" s="35">
        <v>39.24</v>
      </c>
      <c r="I76" s="34">
        <v>529.85</v>
      </c>
      <c r="J76" s="32">
        <v>0</v>
      </c>
      <c r="K76" s="30">
        <f>IF(J76=0,1,"")</f>
        <v>1</v>
      </c>
      <c r="L76" s="20" t="str">
        <f>IF(AND(F76="",G76=""),1,"")</f>
        <v/>
      </c>
    </row>
    <row r="77" spans="1:12" ht="12.75" hidden="1" customHeight="1" x14ac:dyDescent="0.25">
      <c r="A77" s="53" t="s">
        <v>21</v>
      </c>
      <c r="B77" s="54"/>
      <c r="C77" s="54"/>
      <c r="D77" s="54"/>
      <c r="E77" s="54"/>
      <c r="F77" s="55"/>
      <c r="G77" s="31">
        <v>11048.49</v>
      </c>
      <c r="H77" s="31">
        <v>2541.15</v>
      </c>
      <c r="I77" s="31">
        <v>13589.64</v>
      </c>
      <c r="J77" s="20"/>
      <c r="K77" s="20"/>
      <c r="L77" s="20"/>
    </row>
    <row r="78" spans="1:12" ht="15" customHeight="1" x14ac:dyDescent="0.25">
      <c r="A78" s="56">
        <v>12</v>
      </c>
      <c r="B78" s="59" t="s">
        <v>45</v>
      </c>
      <c r="C78" s="60"/>
      <c r="D78" s="28" t="s">
        <v>21</v>
      </c>
      <c r="E78" s="61" t="s">
        <v>46</v>
      </c>
      <c r="F78" s="17" t="s">
        <v>47</v>
      </c>
      <c r="G78" s="64">
        <v>11048.49</v>
      </c>
      <c r="H78" s="67">
        <v>2541.15</v>
      </c>
      <c r="I78" s="70">
        <v>13589.64</v>
      </c>
      <c r="J78" s="32">
        <v>0</v>
      </c>
      <c r="K78" s="20" t="str">
        <f>IF(OR(J78=0,J78=1),"",1)</f>
        <v/>
      </c>
      <c r="L78" s="20" t="str">
        <f>IF(B78="",1,"")</f>
        <v/>
      </c>
    </row>
    <row r="79" spans="1:12" ht="25.5" customHeight="1" x14ac:dyDescent="0.25">
      <c r="A79" s="57"/>
      <c r="B79" s="73" t="s">
        <v>63</v>
      </c>
      <c r="C79" s="74"/>
      <c r="D79" s="75"/>
      <c r="E79" s="62"/>
      <c r="F79" s="18" t="s">
        <v>50</v>
      </c>
      <c r="G79" s="65"/>
      <c r="H79" s="68"/>
      <c r="I79" s="71"/>
      <c r="J79" s="32">
        <v>0</v>
      </c>
      <c r="K79" s="20" t="str">
        <f>IF(OR(J79=0,J79=1),"",1)</f>
        <v/>
      </c>
      <c r="L79" s="20" t="str">
        <f>IF(AND(F79="",G79=""),1,"")</f>
        <v/>
      </c>
    </row>
    <row r="80" spans="1:12" ht="15" customHeight="1" x14ac:dyDescent="0.25">
      <c r="A80" s="58"/>
      <c r="B80" s="76" t="s">
        <v>84</v>
      </c>
      <c r="C80" s="77"/>
      <c r="D80" s="16" t="s">
        <v>67</v>
      </c>
      <c r="E80" s="63"/>
      <c r="F80" s="19" t="s">
        <v>85</v>
      </c>
      <c r="G80" s="66"/>
      <c r="H80" s="69"/>
      <c r="I80" s="72"/>
      <c r="J80" s="32">
        <v>0</v>
      </c>
      <c r="K80" s="20" t="str">
        <f>IF(OR(J80=0,J80=1),"",1)</f>
        <v/>
      </c>
      <c r="L80" s="20" t="str">
        <f>IF(AND(F80="",G80=""),1,"")</f>
        <v/>
      </c>
    </row>
    <row r="81" spans="1:12" ht="12.75" hidden="1" customHeight="1" x14ac:dyDescent="0.25">
      <c r="A81" s="21"/>
      <c r="B81" s="33">
        <v>0</v>
      </c>
      <c r="C81" s="42" t="s">
        <v>84</v>
      </c>
      <c r="D81" s="43"/>
      <c r="E81" s="43"/>
      <c r="F81" s="44"/>
      <c r="G81" s="34">
        <v>11048.49</v>
      </c>
      <c r="H81" s="35">
        <v>2541.15</v>
      </c>
      <c r="I81" s="34">
        <v>13589.64</v>
      </c>
      <c r="J81" s="32">
        <v>0</v>
      </c>
      <c r="K81" s="30">
        <f>IF(J81=0,1,"")</f>
        <v>1</v>
      </c>
      <c r="L81" s="20" t="str">
        <f>IF(AND(F81="",G81=""),1,"")</f>
        <v/>
      </c>
    </row>
    <row r="82" spans="1:12" ht="12.75" hidden="1" customHeight="1" x14ac:dyDescent="0.25">
      <c r="A82" s="53" t="s">
        <v>21</v>
      </c>
      <c r="B82" s="54"/>
      <c r="C82" s="54"/>
      <c r="D82" s="54"/>
      <c r="E82" s="54"/>
      <c r="F82" s="55"/>
      <c r="G82" s="31">
        <v>685.31</v>
      </c>
      <c r="H82" s="31">
        <v>157.62</v>
      </c>
      <c r="I82" s="31">
        <v>842.93</v>
      </c>
      <c r="J82" s="20"/>
      <c r="K82" s="20"/>
      <c r="L82" s="20"/>
    </row>
    <row r="83" spans="1:12" ht="15" customHeight="1" x14ac:dyDescent="0.25">
      <c r="A83" s="56">
        <v>13</v>
      </c>
      <c r="B83" s="59" t="s">
        <v>48</v>
      </c>
      <c r="C83" s="60"/>
      <c r="D83" s="28" t="s">
        <v>21</v>
      </c>
      <c r="E83" s="61" t="s">
        <v>49</v>
      </c>
      <c r="F83" s="17" t="s">
        <v>50</v>
      </c>
      <c r="G83" s="64">
        <v>685.31</v>
      </c>
      <c r="H83" s="67">
        <v>157.62</v>
      </c>
      <c r="I83" s="70">
        <v>842.93</v>
      </c>
      <c r="J83" s="32">
        <v>0</v>
      </c>
      <c r="K83" s="20" t="str">
        <f>IF(OR(J83=0,J83=1),"",1)</f>
        <v/>
      </c>
      <c r="L83" s="20" t="str">
        <f>IF(B83="",1,"")</f>
        <v/>
      </c>
    </row>
    <row r="84" spans="1:12" ht="15" customHeight="1" x14ac:dyDescent="0.25">
      <c r="A84" s="57"/>
      <c r="B84" s="73" t="s">
        <v>64</v>
      </c>
      <c r="C84" s="74"/>
      <c r="D84" s="75"/>
      <c r="E84" s="62"/>
      <c r="F84" s="18" t="s">
        <v>50</v>
      </c>
      <c r="G84" s="65"/>
      <c r="H84" s="68"/>
      <c r="I84" s="71"/>
      <c r="J84" s="32">
        <v>0</v>
      </c>
      <c r="K84" s="20" t="str">
        <f>IF(OR(J84=0,J84=1),"",1)</f>
        <v/>
      </c>
      <c r="L84" s="20" t="str">
        <f>IF(AND(F84="",G84=""),1,"")</f>
        <v/>
      </c>
    </row>
    <row r="85" spans="1:12" ht="15" customHeight="1" x14ac:dyDescent="0.25">
      <c r="A85" s="58"/>
      <c r="B85" s="76" t="s">
        <v>86</v>
      </c>
      <c r="C85" s="77"/>
      <c r="D85" s="16" t="s">
        <v>67</v>
      </c>
      <c r="E85" s="63"/>
      <c r="F85" s="19" t="s">
        <v>52</v>
      </c>
      <c r="G85" s="66"/>
      <c r="H85" s="69"/>
      <c r="I85" s="72"/>
      <c r="J85" s="32">
        <v>0</v>
      </c>
      <c r="K85" s="20" t="str">
        <f>IF(OR(J85=0,J85=1),"",1)</f>
        <v/>
      </c>
      <c r="L85" s="20" t="str">
        <f>IF(AND(F85="",G85=""),1,"")</f>
        <v/>
      </c>
    </row>
    <row r="86" spans="1:12" ht="12.75" hidden="1" customHeight="1" x14ac:dyDescent="0.25">
      <c r="A86" s="21"/>
      <c r="B86" s="33">
        <v>0</v>
      </c>
      <c r="C86" s="42" t="s">
        <v>86</v>
      </c>
      <c r="D86" s="43"/>
      <c r="E86" s="43"/>
      <c r="F86" s="44"/>
      <c r="G86" s="34">
        <v>685.31</v>
      </c>
      <c r="H86" s="35">
        <v>157.62</v>
      </c>
      <c r="I86" s="34">
        <v>842.93</v>
      </c>
      <c r="J86" s="32">
        <v>0</v>
      </c>
      <c r="K86" s="30">
        <f>IF(J86=0,1,"")</f>
        <v>1</v>
      </c>
      <c r="L86" s="20" t="str">
        <f>IF(AND(F86="",G86=""),1,"")</f>
        <v/>
      </c>
    </row>
    <row r="87" spans="1:12" ht="12.75" hidden="1" customHeight="1" x14ac:dyDescent="0.25">
      <c r="A87" s="53" t="s">
        <v>21</v>
      </c>
      <c r="B87" s="54"/>
      <c r="C87" s="54"/>
      <c r="D87" s="54"/>
      <c r="E87" s="54"/>
      <c r="F87" s="55"/>
      <c r="G87" s="31">
        <v>569.23</v>
      </c>
      <c r="H87" s="31">
        <v>130.91999999999999</v>
      </c>
      <c r="I87" s="31">
        <v>700.15</v>
      </c>
      <c r="J87" s="20"/>
      <c r="K87" s="20"/>
      <c r="L87" s="20"/>
    </row>
    <row r="88" spans="1:12" ht="15" customHeight="1" x14ac:dyDescent="0.25">
      <c r="A88" s="56">
        <v>14</v>
      </c>
      <c r="B88" s="59" t="s">
        <v>51</v>
      </c>
      <c r="C88" s="60"/>
      <c r="D88" s="28" t="s">
        <v>21</v>
      </c>
      <c r="E88" s="61" t="s">
        <v>52</v>
      </c>
      <c r="F88" s="17" t="s">
        <v>53</v>
      </c>
      <c r="G88" s="64">
        <v>569.23</v>
      </c>
      <c r="H88" s="67">
        <v>130.91999999999999</v>
      </c>
      <c r="I88" s="70">
        <v>700.15</v>
      </c>
      <c r="J88" s="32">
        <v>0</v>
      </c>
      <c r="K88" s="20" t="str">
        <f>IF(OR(J88=0,J88=1),"",1)</f>
        <v/>
      </c>
      <c r="L88" s="20" t="str">
        <f>IF(B88="",1,"")</f>
        <v/>
      </c>
    </row>
    <row r="89" spans="1:12" ht="15" customHeight="1" x14ac:dyDescent="0.25">
      <c r="A89" s="57"/>
      <c r="B89" s="73" t="s">
        <v>65</v>
      </c>
      <c r="C89" s="74"/>
      <c r="D89" s="75"/>
      <c r="E89" s="62"/>
      <c r="F89" s="18" t="s">
        <v>50</v>
      </c>
      <c r="G89" s="65"/>
      <c r="H89" s="68"/>
      <c r="I89" s="71"/>
      <c r="J89" s="32">
        <v>0</v>
      </c>
      <c r="K89" s="20" t="str">
        <f>IF(OR(J89=0,J89=1),"",1)</f>
        <v/>
      </c>
      <c r="L89" s="20" t="str">
        <f>IF(AND(F89="",G89=""),1,"")</f>
        <v/>
      </c>
    </row>
    <row r="90" spans="1:12" ht="15" customHeight="1" x14ac:dyDescent="0.25">
      <c r="A90" s="58"/>
      <c r="B90" s="76" t="s">
        <v>86</v>
      </c>
      <c r="C90" s="77"/>
      <c r="D90" s="16" t="s">
        <v>67</v>
      </c>
      <c r="E90" s="63"/>
      <c r="F90" s="19" t="s">
        <v>87</v>
      </c>
      <c r="G90" s="66"/>
      <c r="H90" s="69"/>
      <c r="I90" s="72"/>
      <c r="J90" s="32">
        <v>0</v>
      </c>
      <c r="K90" s="20" t="str">
        <f>IF(OR(J90=0,J90=1),"",1)</f>
        <v/>
      </c>
      <c r="L90" s="20" t="str">
        <f>IF(AND(F90="",G90=""),1,"")</f>
        <v/>
      </c>
    </row>
    <row r="91" spans="1:12" ht="12.75" hidden="1" customHeight="1" x14ac:dyDescent="0.25">
      <c r="A91" s="21"/>
      <c r="B91" s="33">
        <v>0</v>
      </c>
      <c r="C91" s="42" t="s">
        <v>86</v>
      </c>
      <c r="D91" s="43"/>
      <c r="E91" s="43"/>
      <c r="F91" s="44"/>
      <c r="G91" s="34">
        <v>569.23</v>
      </c>
      <c r="H91" s="35">
        <v>130.91999999999999</v>
      </c>
      <c r="I91" s="34">
        <v>700.15</v>
      </c>
      <c r="J91" s="32">
        <v>0</v>
      </c>
      <c r="K91" s="30">
        <f>IF(J91=0,1,"")</f>
        <v>1</v>
      </c>
      <c r="L91" s="20" t="str">
        <f>IF(AND(F91="",G91=""),1,"")</f>
        <v/>
      </c>
    </row>
    <row r="92" spans="1:12" ht="15" customHeight="1" x14ac:dyDescent="0.25">
      <c r="A92" s="3" t="s">
        <v>11</v>
      </c>
      <c r="B92" s="2"/>
      <c r="C92" s="2"/>
      <c r="D92" s="2"/>
      <c r="E92" s="1"/>
      <c r="F92" s="80" t="s">
        <v>8</v>
      </c>
      <c r="G92" s="80"/>
      <c r="H92" s="78">
        <v>61568.85</v>
      </c>
      <c r="I92" s="78"/>
    </row>
    <row r="93" spans="1:12" ht="15" customHeight="1" x14ac:dyDescent="0.25">
      <c r="A93" s="36"/>
      <c r="B93" s="37"/>
      <c r="C93" s="37"/>
      <c r="D93" s="37"/>
      <c r="E93" s="38"/>
      <c r="F93" s="80" t="s">
        <v>9</v>
      </c>
      <c r="G93" s="80"/>
      <c r="H93" s="78">
        <v>4933.01</v>
      </c>
      <c r="I93" s="78"/>
    </row>
    <row r="94" spans="1:12" ht="15" customHeight="1" x14ac:dyDescent="0.25">
      <c r="A94" s="39"/>
      <c r="B94" s="40"/>
      <c r="C94" s="40"/>
      <c r="D94" s="40"/>
      <c r="E94" s="41"/>
      <c r="F94" s="80" t="s">
        <v>10</v>
      </c>
      <c r="G94" s="80"/>
      <c r="H94" s="78">
        <v>66501.86</v>
      </c>
      <c r="I94" s="78"/>
    </row>
    <row r="95" spans="1:12" ht="15" customHeight="1" x14ac:dyDescent="0.25"/>
    <row r="96" spans="1:12" ht="4.5" hidden="1" customHeight="1" x14ac:dyDescent="0.25">
      <c r="A96" s="3" t="s">
        <v>13</v>
      </c>
      <c r="B96" s="2"/>
      <c r="C96" s="2"/>
      <c r="D96" s="2"/>
      <c r="E96" s="1"/>
      <c r="F96" s="80" t="s">
        <v>8</v>
      </c>
      <c r="G96" s="80"/>
      <c r="H96" s="78">
        <v>0</v>
      </c>
      <c r="I96" s="79"/>
    </row>
    <row r="97" spans="1:9" ht="4.5" hidden="1" customHeight="1" x14ac:dyDescent="0.25">
      <c r="A97" s="36"/>
      <c r="B97" s="37"/>
      <c r="C97" s="37"/>
      <c r="D97" s="37"/>
      <c r="E97" s="38"/>
      <c r="F97" s="80" t="s">
        <v>9</v>
      </c>
      <c r="G97" s="80"/>
      <c r="H97" s="78">
        <v>0</v>
      </c>
      <c r="I97" s="79"/>
    </row>
    <row r="98" spans="1:9" ht="4.5" hidden="1" customHeight="1" x14ac:dyDescent="0.25">
      <c r="A98" s="39"/>
      <c r="B98" s="40"/>
      <c r="C98" s="40"/>
      <c r="D98" s="40"/>
      <c r="E98" s="41"/>
      <c r="F98" s="80" t="s">
        <v>10</v>
      </c>
      <c r="G98" s="80"/>
      <c r="H98" s="78">
        <v>0</v>
      </c>
      <c r="I98" s="79"/>
    </row>
  </sheetData>
  <mergeCells count="182">
    <mergeCell ref="B90:C90"/>
    <mergeCell ref="A96:E98"/>
    <mergeCell ref="H98:I98"/>
    <mergeCell ref="F98:G98"/>
    <mergeCell ref="H96:I96"/>
    <mergeCell ref="H97:I97"/>
    <mergeCell ref="F96:G96"/>
    <mergeCell ref="F97:G97"/>
    <mergeCell ref="F92:G92"/>
    <mergeCell ref="H92:I92"/>
    <mergeCell ref="F93:G93"/>
    <mergeCell ref="H93:I93"/>
    <mergeCell ref="F94:G94"/>
    <mergeCell ref="H94:I94"/>
    <mergeCell ref="A88:A90"/>
    <mergeCell ref="B88:C88"/>
    <mergeCell ref="E88:E90"/>
    <mergeCell ref="G88:G90"/>
    <mergeCell ref="H88:H90"/>
    <mergeCell ref="I88:I90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64:D64"/>
    <mergeCell ref="B69:D69"/>
    <mergeCell ref="B74:D74"/>
    <mergeCell ref="B79:D79"/>
    <mergeCell ref="B84:D84"/>
    <mergeCell ref="B89:D89"/>
    <mergeCell ref="B20:C20"/>
    <mergeCell ref="B25:C25"/>
    <mergeCell ref="B30:C30"/>
    <mergeCell ref="A78:A80"/>
    <mergeCell ref="B78:C78"/>
    <mergeCell ref="E78:E80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80:C80"/>
    <mergeCell ref="B85:C85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70:C70"/>
    <mergeCell ref="B75:C75"/>
    <mergeCell ref="A58:A60"/>
    <mergeCell ref="B58:C58"/>
    <mergeCell ref="E58:E60"/>
    <mergeCell ref="G58:G60"/>
    <mergeCell ref="H58:H60"/>
    <mergeCell ref="I58:I60"/>
    <mergeCell ref="A63:A65"/>
    <mergeCell ref="B63:C63"/>
    <mergeCell ref="E63:E65"/>
    <mergeCell ref="G63:G65"/>
    <mergeCell ref="H63:H65"/>
    <mergeCell ref="I63:I65"/>
    <mergeCell ref="B60:C60"/>
    <mergeCell ref="B65:C65"/>
    <mergeCell ref="A48:A50"/>
    <mergeCell ref="B48:C48"/>
    <mergeCell ref="E48:E50"/>
    <mergeCell ref="G48:G50"/>
    <mergeCell ref="H48:H50"/>
    <mergeCell ref="I48:I50"/>
    <mergeCell ref="A53:A55"/>
    <mergeCell ref="B53:C53"/>
    <mergeCell ref="E53:E55"/>
    <mergeCell ref="G53:G55"/>
    <mergeCell ref="H53:H55"/>
    <mergeCell ref="I53:I55"/>
    <mergeCell ref="B50:C50"/>
    <mergeCell ref="B55:C55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40:C40"/>
    <mergeCell ref="B45:C45"/>
    <mergeCell ref="G28:G30"/>
    <mergeCell ref="H28:H30"/>
    <mergeCell ref="I28:I30"/>
    <mergeCell ref="A33:A35"/>
    <mergeCell ref="B33:C33"/>
    <mergeCell ref="E33:E35"/>
    <mergeCell ref="G33:G35"/>
    <mergeCell ref="H33:H35"/>
    <mergeCell ref="I33:I35"/>
    <mergeCell ref="B35:C35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C91:F91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18:A20"/>
    <mergeCell ref="B18:C18"/>
    <mergeCell ref="E18:E20"/>
    <mergeCell ref="A28:A30"/>
    <mergeCell ref="B28:C28"/>
    <mergeCell ref="E28:E30"/>
    <mergeCell ref="A38:A40"/>
    <mergeCell ref="B38:C38"/>
    <mergeCell ref="A13:A15"/>
    <mergeCell ref="G13:G16"/>
    <mergeCell ref="H13:H16"/>
    <mergeCell ref="I13:I16"/>
    <mergeCell ref="B13:C13"/>
    <mergeCell ref="A92:E94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26.02.0000.43362, VULCAN sp. z o.o., licencja: kielce, Miasto Kielce ul. Rynek 1 25-519 Kielce&amp;C
&amp;"Calibri"&amp;8Strona &amp;P z &amp;N
&amp;R
&amp;"Calibri"&amp;7</oddFooter>
  </headerFooter>
  <ignoredErrors>
    <ignoredError sqref="A1:M2 A4:M4 B3:M3 A6:M6 B5:M5 A8:M98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26.02.0000.43362</dc:creator>
  <cp:keywords/>
  <dc:description/>
  <cp:lastModifiedBy>USER</cp:lastModifiedBy>
  <cp:lastPrinted>2016-09-01T06:17:35Z</cp:lastPrinted>
  <dcterms:created xsi:type="dcterms:W3CDTF">2016-05-02T23:07:55Z</dcterms:created>
  <dcterms:modified xsi:type="dcterms:W3CDTF">2026-03-04T07:22:52Z</dcterms:modified>
  <cp:category/>
</cp:coreProperties>
</file>